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9"/>
  <workbookPr codeName="ThisWorkbook" defaultThemeVersion="124226"/>
  <mc:AlternateContent xmlns:mc="http://schemas.openxmlformats.org/markup-compatibility/2006">
    <mc:Choice Requires="x15">
      <x15ac:absPath xmlns:x15ac="http://schemas.microsoft.com/office/spreadsheetml/2010/11/ac" url="C:\Users\bbailey\Documents\Templates\STEELWEB, CNO, METALLOS WEBSITES - REVISED MAY 2020\French Canadian\Financial Secretary Cash Books\"/>
    </mc:Choice>
  </mc:AlternateContent>
  <xr:revisionPtr revIDLastSave="0" documentId="13_ncr:1_{80FF6E48-FC93-437E-AB89-04C23061F89E}" xr6:coauthVersionLast="36" xr6:coauthVersionMax="36" xr10:uidLastSave="{00000000-0000-0000-0000-000000000000}"/>
  <workbookProtection workbookAlgorithmName="SHA-512" workbookHashValue="Dn2D+x+4NIsYWJg8rLjhVWo3GejQoodsovdFMIv38J69RRkw13KPSNpk4za0L/g23rofVF9AnNhfO4bweLizcw==" workbookSaltValue="1jUk7d42OsgNsJ/+eWuOLw==" workbookSpinCount="100000" lockStructure="1"/>
  <bookViews>
    <workbookView xWindow="-15" yWindow="-15" windowWidth="5865" windowHeight="6450" tabRatio="845" xr2:uid="{00000000-000D-0000-FFFF-FFFF00000000}"/>
  </bookViews>
  <sheets>
    <sheet name="Directives" sheetId="14" r:id="rId1"/>
    <sheet name="JANVIER" sheetId="1" r:id="rId2"/>
    <sheet name="RAP JAN" sheetId="32" r:id="rId3"/>
    <sheet name="FÉVRIER" sheetId="2" r:id="rId4"/>
    <sheet name="RAP FÉV" sheetId="31" r:id="rId5"/>
    <sheet name="MARS" sheetId="15" r:id="rId6"/>
    <sheet name="RAP MAR" sheetId="30" r:id="rId7"/>
    <sheet name="AVRIL" sheetId="4" r:id="rId8"/>
    <sheet name="RAP AVR" sheetId="28" r:id="rId9"/>
    <sheet name="MAI" sheetId="5" r:id="rId10"/>
    <sheet name="RAP MAI" sheetId="27" r:id="rId11"/>
    <sheet name="JUIN" sheetId="6" r:id="rId12"/>
    <sheet name="RAP JUIN" sheetId="26" r:id="rId13"/>
    <sheet name="JUILLET" sheetId="7" r:id="rId14"/>
    <sheet name="RAP JUIL" sheetId="24" r:id="rId15"/>
    <sheet name="AOUT" sheetId="8" r:id="rId16"/>
    <sheet name="RAP AOUT" sheetId="23" r:id="rId17"/>
    <sheet name="SEPTEMBRE" sheetId="9" r:id="rId18"/>
    <sheet name="RAP SEP" sheetId="22" r:id="rId19"/>
    <sheet name="OCTOBRE" sheetId="10" r:id="rId20"/>
    <sheet name="RAP OCT" sheetId="20" r:id="rId21"/>
    <sheet name="NOVEMBRE" sheetId="11" r:id="rId22"/>
    <sheet name="RAP NOV" sheetId="19" r:id="rId23"/>
    <sheet name="DÉCEMBRE" sheetId="12" r:id="rId24"/>
    <sheet name="RAP DÉC" sheetId="18" r:id="rId25"/>
    <sheet name="1er Trim" sheetId="29" r:id="rId26"/>
    <sheet name="2ème Trim" sheetId="25" r:id="rId27"/>
    <sheet name="3ème Trim" sheetId="21" r:id="rId28"/>
    <sheet name="4ème Trim" sheetId="17" r:id="rId29"/>
    <sheet name="Rapport Annuel 251ARCF" sheetId="13" r:id="rId30"/>
  </sheets>
  <definedNames>
    <definedName name="_xlnm.Print_Area" localSheetId="25">'1er Trim'!$A$1:$J$70</definedName>
    <definedName name="_xlnm.Print_Area" localSheetId="26">'2ème Trim'!$A$1:$J$70</definedName>
    <definedName name="_xlnm.Print_Area" localSheetId="27">'3ème Trim'!$A$1:$J$70</definedName>
    <definedName name="_xlnm.Print_Area" localSheetId="28">'4ème Trim'!$A$1:$J$70</definedName>
    <definedName name="_xlnm.Print_Area" localSheetId="15">AOUT!$A$9:$AL$503</definedName>
    <definedName name="_xlnm.Print_Area" localSheetId="7">AVRIL!$A$9:$AL$503</definedName>
    <definedName name="_xlnm.Print_Area" localSheetId="23">DÉCEMBRE!$A$9:$AL$503</definedName>
    <definedName name="_xlnm.Print_Area" localSheetId="0">Directives!$A$1:$L$79</definedName>
    <definedName name="_xlnm.Print_Area" localSheetId="3">FÉVRIER!$A$9:$AL$503</definedName>
    <definedName name="_xlnm.Print_Area" localSheetId="1">JANVIER!$A$9:$AL$503</definedName>
    <definedName name="_xlnm.Print_Area" localSheetId="13">JUILLET!$A$9:$AL$503</definedName>
    <definedName name="_xlnm.Print_Area" localSheetId="11">JUIN!$A$9:$AL$503</definedName>
    <definedName name="_xlnm.Print_Area" localSheetId="9">MAI!$A$9:$AL$503</definedName>
    <definedName name="_xlnm.Print_Area" localSheetId="5">MARS!$A$9:$AL$503</definedName>
    <definedName name="_xlnm.Print_Area" localSheetId="21">NOVEMBRE!$A$9:$AL$503</definedName>
    <definedName name="_xlnm.Print_Area" localSheetId="19">OCTOBRE!$A$9:$AL$503</definedName>
    <definedName name="_xlnm.Print_Area" localSheetId="29">'Rapport Annuel 251ARCF'!$A$8:$AJ$43,'Rapport Annuel 251ARCF'!$A$44:$R$70</definedName>
    <definedName name="_xlnm.Print_Area" localSheetId="17">SEPTEMBRE!$A$9:$AL$503</definedName>
    <definedName name="_xlnm.Print_Titles" localSheetId="0">Directives!$1:$2</definedName>
    <definedName name="_xlnm.Print_Titles" localSheetId="29">'Rapport Annuel 251ARCF'!$8:$11</definedName>
  </definedNames>
  <calcPr calcId="191029"/>
</workbook>
</file>

<file path=xl/calcChain.xml><?xml version="1.0" encoding="utf-8"?>
<calcChain xmlns="http://schemas.openxmlformats.org/spreadsheetml/2006/main">
  <c r="M67" i="13" l="1"/>
  <c r="M69" i="13" s="1"/>
  <c r="F47" i="17" l="1"/>
  <c r="F47" i="21"/>
  <c r="F47" i="25"/>
  <c r="F47" i="29"/>
  <c r="O476" i="2" l="1"/>
  <c r="R475" i="2" s="1"/>
  <c r="O476" i="15"/>
  <c r="R475" i="15" s="1"/>
  <c r="O476" i="4"/>
  <c r="R475" i="4" s="1"/>
  <c r="O476" i="5"/>
  <c r="R475" i="5" s="1"/>
  <c r="O476" i="6"/>
  <c r="R475" i="6" s="1"/>
  <c r="O476" i="7"/>
  <c r="R475" i="7" s="1"/>
  <c r="O476" i="8"/>
  <c r="R475" i="8" s="1"/>
  <c r="O476" i="9"/>
  <c r="R475" i="9" s="1"/>
  <c r="O476" i="10"/>
  <c r="R475" i="10" s="1"/>
  <c r="O476" i="11"/>
  <c r="R475" i="11" s="1"/>
  <c r="O476" i="12"/>
  <c r="R475" i="12" s="1"/>
  <c r="O476" i="1"/>
  <c r="R475" i="1" s="1"/>
  <c r="D8" i="13" l="1"/>
  <c r="C8" i="13"/>
  <c r="C9" i="13" s="1"/>
  <c r="AI11" i="13" l="1"/>
  <c r="C11" i="13"/>
  <c r="C60" i="13" l="1"/>
  <c r="C59" i="13"/>
  <c r="C58" i="13"/>
  <c r="C57" i="13"/>
  <c r="C56" i="13"/>
  <c r="C55" i="13"/>
  <c r="C54" i="13"/>
  <c r="C53" i="13"/>
  <c r="C52" i="13"/>
  <c r="C51" i="13"/>
  <c r="C50" i="13"/>
  <c r="C49" i="13"/>
  <c r="K37" i="25" l="1"/>
  <c r="L37" i="25"/>
  <c r="M37" i="25"/>
  <c r="K37" i="21"/>
  <c r="L37" i="21"/>
  <c r="M37" i="21"/>
  <c r="K37" i="17"/>
  <c r="L37" i="17"/>
  <c r="M37" i="17"/>
  <c r="K37" i="29"/>
  <c r="L37" i="29"/>
  <c r="M37" i="29"/>
  <c r="I37" i="29" l="1"/>
  <c r="I37" i="17"/>
  <c r="I37" i="21"/>
  <c r="I37" i="25"/>
  <c r="AI417" i="1" l="1"/>
  <c r="B417" i="1"/>
  <c r="AK416" i="1"/>
  <c r="AJ416" i="1"/>
  <c r="E416" i="1"/>
  <c r="D416" i="1"/>
  <c r="C416" i="1"/>
  <c r="B416" i="1"/>
  <c r="H415" i="1"/>
  <c r="AI417" i="15"/>
  <c r="B417" i="15"/>
  <c r="AJ416" i="15"/>
  <c r="D416" i="15"/>
  <c r="C416" i="15"/>
  <c r="B416" i="15"/>
  <c r="H415" i="15"/>
  <c r="AI417" i="4"/>
  <c r="B417" i="4"/>
  <c r="AJ416" i="4"/>
  <c r="D416" i="4"/>
  <c r="C416" i="4"/>
  <c r="B416" i="4"/>
  <c r="H415" i="4"/>
  <c r="AI417" i="5"/>
  <c r="B417" i="5"/>
  <c r="AJ416" i="5"/>
  <c r="D416" i="5"/>
  <c r="C416" i="5"/>
  <c r="B416" i="5"/>
  <c r="H415" i="5"/>
  <c r="AI417" i="6"/>
  <c r="B417" i="6"/>
  <c r="AJ416" i="6"/>
  <c r="D416" i="6"/>
  <c r="C416" i="6"/>
  <c r="B416" i="6"/>
  <c r="H415" i="6"/>
  <c r="AI417" i="7"/>
  <c r="B417" i="7"/>
  <c r="AJ416" i="7"/>
  <c r="D416" i="7"/>
  <c r="C416" i="7"/>
  <c r="B416" i="7"/>
  <c r="H415" i="7"/>
  <c r="AI417" i="8"/>
  <c r="B417" i="8"/>
  <c r="AJ416" i="8"/>
  <c r="D416" i="8"/>
  <c r="C416" i="8"/>
  <c r="B416" i="8"/>
  <c r="H415" i="8"/>
  <c r="AI417" i="9"/>
  <c r="B417" i="9"/>
  <c r="AJ416" i="9"/>
  <c r="D416" i="9"/>
  <c r="C416" i="9"/>
  <c r="B416" i="9"/>
  <c r="H415" i="9"/>
  <c r="AI417" i="10"/>
  <c r="B417" i="10"/>
  <c r="AJ416" i="10"/>
  <c r="D416" i="10"/>
  <c r="C416" i="10"/>
  <c r="B416" i="10"/>
  <c r="H415" i="10"/>
  <c r="AI417" i="11"/>
  <c r="B417" i="11"/>
  <c r="AJ416" i="11"/>
  <c r="D416" i="11"/>
  <c r="C416" i="11"/>
  <c r="B416" i="11"/>
  <c r="H415" i="11"/>
  <c r="AI417" i="12"/>
  <c r="B417" i="12"/>
  <c r="AJ416" i="12"/>
  <c r="D416" i="12"/>
  <c r="C416" i="12"/>
  <c r="B416" i="12"/>
  <c r="H415" i="12"/>
  <c r="AI417" i="2"/>
  <c r="B417" i="2"/>
  <c r="AJ416" i="2"/>
  <c r="D416" i="2"/>
  <c r="C416" i="2"/>
  <c r="B416" i="2"/>
  <c r="H415" i="2"/>
  <c r="AI372" i="1"/>
  <c r="B372" i="1"/>
  <c r="AK371" i="1"/>
  <c r="AJ371" i="1"/>
  <c r="E371" i="1"/>
  <c r="D371" i="1"/>
  <c r="C371" i="1"/>
  <c r="B371" i="1"/>
  <c r="H370" i="1"/>
  <c r="AI372" i="15"/>
  <c r="B372" i="15"/>
  <c r="AJ371" i="15"/>
  <c r="D371" i="15"/>
  <c r="C371" i="15"/>
  <c r="B371" i="15"/>
  <c r="H370" i="15"/>
  <c r="AI372" i="4"/>
  <c r="B372" i="4"/>
  <c r="AJ371" i="4"/>
  <c r="D371" i="4"/>
  <c r="C371" i="4"/>
  <c r="B371" i="4"/>
  <c r="H370" i="4"/>
  <c r="AI372" i="5"/>
  <c r="B372" i="5"/>
  <c r="AJ371" i="5"/>
  <c r="D371" i="5"/>
  <c r="C371" i="5"/>
  <c r="B371" i="5"/>
  <c r="H370" i="5"/>
  <c r="AI372" i="6"/>
  <c r="B372" i="6"/>
  <c r="AJ371" i="6"/>
  <c r="D371" i="6"/>
  <c r="C371" i="6"/>
  <c r="B371" i="6"/>
  <c r="H370" i="6"/>
  <c r="AI372" i="7"/>
  <c r="B372" i="7"/>
  <c r="AJ371" i="7"/>
  <c r="D371" i="7"/>
  <c r="C371" i="7"/>
  <c r="B371" i="7"/>
  <c r="H370" i="7"/>
  <c r="AI372" i="8"/>
  <c r="B372" i="8"/>
  <c r="AJ371" i="8"/>
  <c r="D371" i="8"/>
  <c r="C371" i="8"/>
  <c r="B371" i="8"/>
  <c r="H370" i="8"/>
  <c r="AI372" i="9"/>
  <c r="B372" i="9"/>
  <c r="AJ371" i="9"/>
  <c r="D371" i="9"/>
  <c r="C371" i="9"/>
  <c r="B371" i="9"/>
  <c r="H370" i="9"/>
  <c r="AI372" i="10"/>
  <c r="B372" i="10"/>
  <c r="AJ371" i="10"/>
  <c r="D371" i="10"/>
  <c r="C371" i="10"/>
  <c r="B371" i="10"/>
  <c r="H370" i="10"/>
  <c r="AI372" i="11"/>
  <c r="B372" i="11"/>
  <c r="AJ371" i="11"/>
  <c r="D371" i="11"/>
  <c r="C371" i="11"/>
  <c r="B371" i="11"/>
  <c r="H370" i="11"/>
  <c r="AI372" i="12"/>
  <c r="B372" i="12"/>
  <c r="AJ371" i="12"/>
  <c r="D371" i="12"/>
  <c r="C371" i="12"/>
  <c r="B371" i="12"/>
  <c r="H370" i="12"/>
  <c r="AI372" i="2"/>
  <c r="B372" i="2"/>
  <c r="AJ371" i="2"/>
  <c r="D371" i="2"/>
  <c r="C371" i="2"/>
  <c r="B371" i="2"/>
  <c r="H370" i="2"/>
  <c r="AI327" i="1"/>
  <c r="B327" i="1"/>
  <c r="AK326" i="1"/>
  <c r="AJ326" i="1"/>
  <c r="E326" i="1"/>
  <c r="D326" i="1"/>
  <c r="C326" i="1"/>
  <c r="B326" i="1"/>
  <c r="H325" i="1"/>
  <c r="AI327" i="15"/>
  <c r="B327" i="15"/>
  <c r="AJ326" i="15"/>
  <c r="D326" i="15"/>
  <c r="C326" i="15"/>
  <c r="B326" i="15"/>
  <c r="H325" i="15"/>
  <c r="AI327" i="4"/>
  <c r="B327" i="4"/>
  <c r="AJ326" i="4"/>
  <c r="D326" i="4"/>
  <c r="C326" i="4"/>
  <c r="B326" i="4"/>
  <c r="H325" i="4"/>
  <c r="AI327" i="5"/>
  <c r="B327" i="5"/>
  <c r="AJ326" i="5"/>
  <c r="D326" i="5"/>
  <c r="C326" i="5"/>
  <c r="B326" i="5"/>
  <c r="H325" i="5"/>
  <c r="AI327" i="6"/>
  <c r="B327" i="6"/>
  <c r="AJ326" i="6"/>
  <c r="D326" i="6"/>
  <c r="C326" i="6"/>
  <c r="B326" i="6"/>
  <c r="H325" i="6"/>
  <c r="AI327" i="7"/>
  <c r="B327" i="7"/>
  <c r="AJ326" i="7"/>
  <c r="D326" i="7"/>
  <c r="C326" i="7"/>
  <c r="B326" i="7"/>
  <c r="H325" i="7"/>
  <c r="AI327" i="8"/>
  <c r="B327" i="8"/>
  <c r="AJ326" i="8"/>
  <c r="D326" i="8"/>
  <c r="C326" i="8"/>
  <c r="B326" i="8"/>
  <c r="H325" i="8"/>
  <c r="AI327" i="9"/>
  <c r="B327" i="9"/>
  <c r="AJ326" i="9"/>
  <c r="D326" i="9"/>
  <c r="C326" i="9"/>
  <c r="B326" i="9"/>
  <c r="H325" i="9"/>
  <c r="AI327" i="10"/>
  <c r="B327" i="10"/>
  <c r="AJ326" i="10"/>
  <c r="D326" i="10"/>
  <c r="C326" i="10"/>
  <c r="B326" i="10"/>
  <c r="H325" i="10"/>
  <c r="AI327" i="11"/>
  <c r="B327" i="11"/>
  <c r="AJ326" i="11"/>
  <c r="D326" i="11"/>
  <c r="C326" i="11"/>
  <c r="B326" i="11"/>
  <c r="H325" i="11"/>
  <c r="AI327" i="12"/>
  <c r="B327" i="12"/>
  <c r="AJ326" i="12"/>
  <c r="D326" i="12"/>
  <c r="C326" i="12"/>
  <c r="B326" i="12"/>
  <c r="H325" i="12"/>
  <c r="AI327" i="2"/>
  <c r="B327" i="2"/>
  <c r="AJ326" i="2"/>
  <c r="D326" i="2"/>
  <c r="C326" i="2"/>
  <c r="B326" i="2"/>
  <c r="H325" i="2"/>
  <c r="AI282" i="1"/>
  <c r="B282" i="1"/>
  <c r="AK281" i="1"/>
  <c r="AJ281" i="1"/>
  <c r="E281" i="1"/>
  <c r="D281" i="1"/>
  <c r="C281" i="1"/>
  <c r="B281" i="1"/>
  <c r="H280" i="1"/>
  <c r="AI282" i="15"/>
  <c r="B282" i="15"/>
  <c r="AJ281" i="15"/>
  <c r="D281" i="15"/>
  <c r="C281" i="15"/>
  <c r="B281" i="15"/>
  <c r="H280" i="15"/>
  <c r="AI282" i="4"/>
  <c r="B282" i="4"/>
  <c r="AJ281" i="4"/>
  <c r="D281" i="4"/>
  <c r="C281" i="4"/>
  <c r="B281" i="4"/>
  <c r="H280" i="4"/>
  <c r="AI282" i="5"/>
  <c r="B282" i="5"/>
  <c r="AJ281" i="5"/>
  <c r="D281" i="5"/>
  <c r="C281" i="5"/>
  <c r="B281" i="5"/>
  <c r="H280" i="5"/>
  <c r="AI282" i="6"/>
  <c r="B282" i="6"/>
  <c r="AJ281" i="6"/>
  <c r="D281" i="6"/>
  <c r="C281" i="6"/>
  <c r="B281" i="6"/>
  <c r="H280" i="6"/>
  <c r="AI282" i="7"/>
  <c r="B282" i="7"/>
  <c r="AJ281" i="7"/>
  <c r="D281" i="7"/>
  <c r="C281" i="7"/>
  <c r="B281" i="7"/>
  <c r="H280" i="7"/>
  <c r="AI282" i="8"/>
  <c r="B282" i="8"/>
  <c r="AJ281" i="8"/>
  <c r="D281" i="8"/>
  <c r="C281" i="8"/>
  <c r="B281" i="8"/>
  <c r="H280" i="8"/>
  <c r="AI282" i="9"/>
  <c r="B282" i="9"/>
  <c r="AJ281" i="9"/>
  <c r="D281" i="9"/>
  <c r="C281" i="9"/>
  <c r="B281" i="9"/>
  <c r="H280" i="9"/>
  <c r="AI282" i="10"/>
  <c r="B282" i="10"/>
  <c r="AJ281" i="10"/>
  <c r="D281" i="10"/>
  <c r="C281" i="10"/>
  <c r="B281" i="10"/>
  <c r="H280" i="10"/>
  <c r="AI282" i="11"/>
  <c r="B282" i="11"/>
  <c r="AJ281" i="11"/>
  <c r="D281" i="11"/>
  <c r="C281" i="11"/>
  <c r="B281" i="11"/>
  <c r="H280" i="11"/>
  <c r="AI282" i="12"/>
  <c r="B282" i="12"/>
  <c r="AJ281" i="12"/>
  <c r="D281" i="12"/>
  <c r="C281" i="12"/>
  <c r="B281" i="12"/>
  <c r="H280" i="12"/>
  <c r="AI282" i="2"/>
  <c r="B282" i="2"/>
  <c r="AJ281" i="2"/>
  <c r="D281" i="2"/>
  <c r="C281" i="2"/>
  <c r="B281" i="2"/>
  <c r="H280" i="2"/>
  <c r="AI237" i="1"/>
  <c r="B237" i="1"/>
  <c r="AK236" i="1"/>
  <c r="AJ236" i="1"/>
  <c r="E236" i="1"/>
  <c r="D236" i="1"/>
  <c r="C236" i="1"/>
  <c r="B236" i="1"/>
  <c r="H235" i="1"/>
  <c r="AI237" i="15"/>
  <c r="B237" i="15"/>
  <c r="AJ236" i="15"/>
  <c r="D236" i="15"/>
  <c r="C236" i="15"/>
  <c r="B236" i="15"/>
  <c r="H235" i="15"/>
  <c r="AI237" i="4"/>
  <c r="B237" i="4"/>
  <c r="AJ236" i="4"/>
  <c r="D236" i="4"/>
  <c r="C236" i="4"/>
  <c r="B236" i="4"/>
  <c r="H235" i="4"/>
  <c r="AI237" i="5"/>
  <c r="B237" i="5"/>
  <c r="AJ236" i="5"/>
  <c r="D236" i="5"/>
  <c r="C236" i="5"/>
  <c r="B236" i="5"/>
  <c r="H235" i="5"/>
  <c r="AI237" i="6"/>
  <c r="B237" i="6"/>
  <c r="AJ236" i="6"/>
  <c r="D236" i="6"/>
  <c r="C236" i="6"/>
  <c r="B236" i="6"/>
  <c r="H235" i="6"/>
  <c r="AI237" i="7"/>
  <c r="B237" i="7"/>
  <c r="AJ236" i="7"/>
  <c r="D236" i="7"/>
  <c r="C236" i="7"/>
  <c r="B236" i="7"/>
  <c r="H235" i="7"/>
  <c r="AI237" i="8"/>
  <c r="B237" i="8"/>
  <c r="AJ236" i="8"/>
  <c r="D236" i="8"/>
  <c r="C236" i="8"/>
  <c r="B236" i="8"/>
  <c r="H235" i="8"/>
  <c r="AI237" i="9"/>
  <c r="B237" i="9"/>
  <c r="AJ236" i="9"/>
  <c r="D236" i="9"/>
  <c r="C236" i="9"/>
  <c r="B236" i="9"/>
  <c r="H235" i="9"/>
  <c r="AI237" i="10"/>
  <c r="B237" i="10"/>
  <c r="AJ236" i="10"/>
  <c r="D236" i="10"/>
  <c r="C236" i="10"/>
  <c r="B236" i="10"/>
  <c r="H235" i="10"/>
  <c r="AI237" i="11"/>
  <c r="B237" i="11"/>
  <c r="AJ236" i="11"/>
  <c r="D236" i="11"/>
  <c r="C236" i="11"/>
  <c r="B236" i="11"/>
  <c r="H235" i="11"/>
  <c r="AI237" i="12"/>
  <c r="B237" i="12"/>
  <c r="AJ236" i="12"/>
  <c r="D236" i="12"/>
  <c r="C236" i="12"/>
  <c r="B236" i="12"/>
  <c r="H235" i="12"/>
  <c r="AI237" i="2"/>
  <c r="B237" i="2"/>
  <c r="AJ236" i="2"/>
  <c r="D236" i="2"/>
  <c r="C236" i="2"/>
  <c r="B236" i="2"/>
  <c r="H235" i="2"/>
  <c r="AI192" i="1"/>
  <c r="B192" i="1"/>
  <c r="AK191" i="1"/>
  <c r="AJ191" i="1"/>
  <c r="E191" i="1"/>
  <c r="D191" i="1"/>
  <c r="C191" i="1"/>
  <c r="B191" i="1"/>
  <c r="H190" i="1"/>
  <c r="AI192" i="15"/>
  <c r="B192" i="15"/>
  <c r="AJ191" i="15"/>
  <c r="D191" i="15"/>
  <c r="C191" i="15"/>
  <c r="B191" i="15"/>
  <c r="H190" i="15"/>
  <c r="AI192" i="4"/>
  <c r="B192" i="4"/>
  <c r="AJ191" i="4"/>
  <c r="D191" i="4"/>
  <c r="C191" i="4"/>
  <c r="B191" i="4"/>
  <c r="H190" i="4"/>
  <c r="AI192" i="5"/>
  <c r="B192" i="5"/>
  <c r="AJ191" i="5"/>
  <c r="D191" i="5"/>
  <c r="C191" i="5"/>
  <c r="B191" i="5"/>
  <c r="H190" i="5"/>
  <c r="AI192" i="6"/>
  <c r="B192" i="6"/>
  <c r="AJ191" i="6"/>
  <c r="D191" i="6"/>
  <c r="C191" i="6"/>
  <c r="B191" i="6"/>
  <c r="H190" i="6"/>
  <c r="AI192" i="7"/>
  <c r="B192" i="7"/>
  <c r="AJ191" i="7"/>
  <c r="D191" i="7"/>
  <c r="C191" i="7"/>
  <c r="B191" i="7"/>
  <c r="H190" i="7"/>
  <c r="AI192" i="8"/>
  <c r="B192" i="8"/>
  <c r="AJ191" i="8"/>
  <c r="D191" i="8"/>
  <c r="C191" i="8"/>
  <c r="B191" i="8"/>
  <c r="H190" i="8"/>
  <c r="AI192" i="9"/>
  <c r="B192" i="9"/>
  <c r="AJ191" i="9"/>
  <c r="D191" i="9"/>
  <c r="C191" i="9"/>
  <c r="B191" i="9"/>
  <c r="H190" i="9"/>
  <c r="AI192" i="10"/>
  <c r="B192" i="10"/>
  <c r="AJ191" i="10"/>
  <c r="D191" i="10"/>
  <c r="C191" i="10"/>
  <c r="B191" i="10"/>
  <c r="H190" i="10"/>
  <c r="AI192" i="11"/>
  <c r="B192" i="11"/>
  <c r="AJ191" i="11"/>
  <c r="D191" i="11"/>
  <c r="C191" i="11"/>
  <c r="B191" i="11"/>
  <c r="H190" i="11"/>
  <c r="AI192" i="12"/>
  <c r="B192" i="12"/>
  <c r="AJ191" i="12"/>
  <c r="D191" i="12"/>
  <c r="C191" i="12"/>
  <c r="B191" i="12"/>
  <c r="H190" i="12"/>
  <c r="AI192" i="2"/>
  <c r="B192" i="2"/>
  <c r="AJ191" i="2"/>
  <c r="D191" i="2"/>
  <c r="C191" i="2"/>
  <c r="B191" i="2"/>
  <c r="H190" i="2"/>
  <c r="AI147" i="1"/>
  <c r="B147" i="1"/>
  <c r="AK146" i="1"/>
  <c r="AJ146" i="1"/>
  <c r="E146" i="1"/>
  <c r="D146" i="1"/>
  <c r="C146" i="1"/>
  <c r="B146" i="1"/>
  <c r="H145" i="1"/>
  <c r="AI147" i="15"/>
  <c r="B147" i="15"/>
  <c r="AJ146" i="15"/>
  <c r="D146" i="15"/>
  <c r="C146" i="15"/>
  <c r="B146" i="15"/>
  <c r="H145" i="15"/>
  <c r="AI147" i="4"/>
  <c r="B147" i="4"/>
  <c r="AJ146" i="4"/>
  <c r="D146" i="4"/>
  <c r="C146" i="4"/>
  <c r="B146" i="4"/>
  <c r="H145" i="4"/>
  <c r="AI147" i="5"/>
  <c r="B147" i="5"/>
  <c r="AJ146" i="5"/>
  <c r="D146" i="5"/>
  <c r="C146" i="5"/>
  <c r="B146" i="5"/>
  <c r="H145" i="5"/>
  <c r="AI147" i="6"/>
  <c r="B147" i="6"/>
  <c r="AJ146" i="6"/>
  <c r="D146" i="6"/>
  <c r="C146" i="6"/>
  <c r="B146" i="6"/>
  <c r="H145" i="6"/>
  <c r="AI147" i="7"/>
  <c r="B147" i="7"/>
  <c r="AJ146" i="7"/>
  <c r="D146" i="7"/>
  <c r="C146" i="7"/>
  <c r="B146" i="7"/>
  <c r="H145" i="7"/>
  <c r="AI147" i="8"/>
  <c r="B147" i="8"/>
  <c r="AJ146" i="8"/>
  <c r="D146" i="8"/>
  <c r="C146" i="8"/>
  <c r="B146" i="8"/>
  <c r="H145" i="8"/>
  <c r="AI147" i="9"/>
  <c r="B147" i="9"/>
  <c r="AJ146" i="9"/>
  <c r="D146" i="9"/>
  <c r="C146" i="9"/>
  <c r="B146" i="9"/>
  <c r="H145" i="9"/>
  <c r="AI147" i="10"/>
  <c r="B147" i="10"/>
  <c r="AJ146" i="10"/>
  <c r="D146" i="10"/>
  <c r="C146" i="10"/>
  <c r="B146" i="10"/>
  <c r="H145" i="10"/>
  <c r="AI147" i="11"/>
  <c r="B147" i="11"/>
  <c r="AJ146" i="11"/>
  <c r="D146" i="11"/>
  <c r="C146" i="11"/>
  <c r="B146" i="11"/>
  <c r="H145" i="11"/>
  <c r="AI147" i="12"/>
  <c r="B147" i="12"/>
  <c r="AJ146" i="12"/>
  <c r="D146" i="12"/>
  <c r="C146" i="12"/>
  <c r="B146" i="12"/>
  <c r="H145" i="12"/>
  <c r="AI147" i="2"/>
  <c r="B147" i="2"/>
  <c r="AJ146" i="2"/>
  <c r="D146" i="2"/>
  <c r="C146" i="2"/>
  <c r="B146" i="2"/>
  <c r="H145" i="2"/>
  <c r="AI102" i="1"/>
  <c r="B102" i="1"/>
  <c r="AK101" i="1"/>
  <c r="AJ101" i="1"/>
  <c r="E101" i="1"/>
  <c r="D101" i="1"/>
  <c r="C101" i="1"/>
  <c r="B101" i="1"/>
  <c r="H100" i="1"/>
  <c r="AI102" i="15"/>
  <c r="B102" i="15"/>
  <c r="AJ101" i="15"/>
  <c r="D101" i="15"/>
  <c r="C101" i="15"/>
  <c r="B101" i="15"/>
  <c r="H100" i="15"/>
  <c r="AI102" i="4"/>
  <c r="B102" i="4"/>
  <c r="AJ101" i="4"/>
  <c r="D101" i="4"/>
  <c r="C101" i="4"/>
  <c r="B101" i="4"/>
  <c r="H100" i="4"/>
  <c r="AI102" i="5"/>
  <c r="B102" i="5"/>
  <c r="AJ101" i="5"/>
  <c r="D101" i="5"/>
  <c r="C101" i="5"/>
  <c r="B101" i="5"/>
  <c r="H100" i="5"/>
  <c r="AI102" i="6"/>
  <c r="B102" i="6"/>
  <c r="AJ101" i="6"/>
  <c r="D101" i="6"/>
  <c r="C101" i="6"/>
  <c r="B101" i="6"/>
  <c r="H100" i="6"/>
  <c r="AI102" i="7"/>
  <c r="B102" i="7"/>
  <c r="AJ101" i="7"/>
  <c r="D101" i="7"/>
  <c r="C101" i="7"/>
  <c r="B101" i="7"/>
  <c r="H100" i="7"/>
  <c r="AI102" i="8"/>
  <c r="B102" i="8"/>
  <c r="AJ101" i="8"/>
  <c r="D101" i="8"/>
  <c r="C101" i="8"/>
  <c r="B101" i="8"/>
  <c r="H100" i="8"/>
  <c r="AI102" i="9"/>
  <c r="B102" i="9"/>
  <c r="AJ101" i="9"/>
  <c r="D101" i="9"/>
  <c r="C101" i="9"/>
  <c r="B101" i="9"/>
  <c r="H100" i="9"/>
  <c r="AI102" i="10"/>
  <c r="B102" i="10"/>
  <c r="AJ101" i="10"/>
  <c r="D101" i="10"/>
  <c r="C101" i="10"/>
  <c r="B101" i="10"/>
  <c r="H100" i="10"/>
  <c r="AI102" i="11"/>
  <c r="B102" i="11"/>
  <c r="AJ101" i="11"/>
  <c r="D101" i="11"/>
  <c r="C101" i="11"/>
  <c r="B101" i="11"/>
  <c r="H100" i="11"/>
  <c r="AI102" i="12"/>
  <c r="B102" i="12"/>
  <c r="AJ101" i="12"/>
  <c r="D101" i="12"/>
  <c r="C101" i="12"/>
  <c r="B101" i="12"/>
  <c r="H100" i="12"/>
  <c r="AI102" i="2"/>
  <c r="B102" i="2"/>
  <c r="AJ101" i="2"/>
  <c r="D101" i="2"/>
  <c r="C101" i="2"/>
  <c r="B101" i="2"/>
  <c r="H100" i="2"/>
  <c r="AJ57" i="1"/>
  <c r="AJ57" i="15"/>
  <c r="AJ57" i="4"/>
  <c r="AJ57" i="5"/>
  <c r="AJ57" i="6"/>
  <c r="AJ57" i="7"/>
  <c r="AJ57" i="8"/>
  <c r="AJ57" i="9"/>
  <c r="AJ57" i="10"/>
  <c r="AJ57" i="11"/>
  <c r="AJ57" i="12"/>
  <c r="AJ57" i="2"/>
  <c r="H55" i="1"/>
  <c r="H55" i="15"/>
  <c r="H55" i="4"/>
  <c r="H55" i="5"/>
  <c r="H55" i="6"/>
  <c r="H55" i="7"/>
  <c r="H55" i="8"/>
  <c r="H55" i="9"/>
  <c r="H55" i="10"/>
  <c r="H55" i="11"/>
  <c r="H55" i="12"/>
  <c r="H55" i="2"/>
  <c r="H10" i="2"/>
  <c r="H10" i="12"/>
  <c r="H10" i="11"/>
  <c r="H10" i="10"/>
  <c r="H10" i="9"/>
  <c r="H10" i="8"/>
  <c r="H10" i="7"/>
  <c r="H10" i="6"/>
  <c r="H10" i="5"/>
  <c r="H10" i="4"/>
  <c r="H10" i="15"/>
  <c r="G4" i="32" l="1"/>
  <c r="J7" i="32"/>
  <c r="AJ12" i="1"/>
  <c r="AI12" i="1"/>
  <c r="AK11" i="1"/>
  <c r="AJ11" i="1"/>
  <c r="AI57" i="1"/>
  <c r="AK56" i="1"/>
  <c r="AJ56" i="1"/>
  <c r="E56" i="1"/>
  <c r="D56" i="1"/>
  <c r="C56" i="1"/>
  <c r="B57" i="1"/>
  <c r="B56" i="1"/>
  <c r="AJ12" i="15"/>
  <c r="AJ12" i="4"/>
  <c r="AJ12" i="5"/>
  <c r="AJ12" i="6"/>
  <c r="AJ12" i="7"/>
  <c r="AJ12" i="8"/>
  <c r="AJ12" i="9"/>
  <c r="AJ12" i="10"/>
  <c r="AJ12" i="11"/>
  <c r="AJ12" i="12"/>
  <c r="AJ12" i="2"/>
  <c r="AI12" i="15"/>
  <c r="AJ11" i="15"/>
  <c r="AI12" i="4"/>
  <c r="AJ11" i="4"/>
  <c r="AI12" i="5"/>
  <c r="AJ11" i="5"/>
  <c r="AI12" i="6"/>
  <c r="AJ11" i="6"/>
  <c r="AI12" i="7"/>
  <c r="AJ11" i="7"/>
  <c r="AI12" i="8"/>
  <c r="AJ11" i="8"/>
  <c r="AI12" i="9"/>
  <c r="AJ11" i="9"/>
  <c r="AI12" i="10"/>
  <c r="AJ11" i="10"/>
  <c r="AI12" i="11"/>
  <c r="AJ11" i="11"/>
  <c r="AI12" i="12"/>
  <c r="AJ11" i="12"/>
  <c r="AI12" i="2"/>
  <c r="AJ11" i="2"/>
  <c r="AI57" i="15"/>
  <c r="AJ56" i="15"/>
  <c r="AI57" i="4"/>
  <c r="AJ56" i="4"/>
  <c r="AI57" i="5"/>
  <c r="AJ56" i="5"/>
  <c r="AI57" i="6"/>
  <c r="AJ56" i="6"/>
  <c r="AI57" i="7"/>
  <c r="AJ56" i="7"/>
  <c r="AI57" i="8"/>
  <c r="AJ56" i="8"/>
  <c r="AI57" i="9"/>
  <c r="AJ56" i="9"/>
  <c r="AI57" i="10"/>
  <c r="AJ56" i="10"/>
  <c r="AI57" i="11"/>
  <c r="AJ56" i="11"/>
  <c r="AI57" i="12"/>
  <c r="AJ56" i="12"/>
  <c r="AI57" i="2"/>
  <c r="AJ56" i="2"/>
  <c r="C57" i="15"/>
  <c r="C57" i="4"/>
  <c r="C57" i="5"/>
  <c r="C57" i="6"/>
  <c r="C57" i="7"/>
  <c r="C57" i="8"/>
  <c r="C57" i="9"/>
  <c r="C57" i="10"/>
  <c r="C57" i="11"/>
  <c r="C57" i="12"/>
  <c r="C57" i="2"/>
  <c r="C56" i="15"/>
  <c r="C56" i="4"/>
  <c r="C56" i="5"/>
  <c r="C56" i="6"/>
  <c r="C56" i="7"/>
  <c r="C56" i="8"/>
  <c r="C56" i="9"/>
  <c r="C56" i="10"/>
  <c r="C56" i="11"/>
  <c r="C56" i="12"/>
  <c r="C56" i="2"/>
  <c r="D56" i="15"/>
  <c r="D56" i="4"/>
  <c r="D56" i="5"/>
  <c r="D56" i="6"/>
  <c r="D56" i="7"/>
  <c r="D56" i="8"/>
  <c r="D56" i="9"/>
  <c r="D56" i="10"/>
  <c r="D56" i="11"/>
  <c r="D56" i="12"/>
  <c r="D56" i="2"/>
  <c r="B57" i="15"/>
  <c r="B57" i="4"/>
  <c r="B57" i="5"/>
  <c r="B57" i="6"/>
  <c r="B57" i="7"/>
  <c r="B57" i="8"/>
  <c r="B57" i="9"/>
  <c r="B57" i="10"/>
  <c r="B57" i="11"/>
  <c r="B57" i="12"/>
  <c r="B57" i="2"/>
  <c r="B56" i="15"/>
  <c r="B56" i="4"/>
  <c r="B56" i="5"/>
  <c r="B56" i="6"/>
  <c r="B56" i="7"/>
  <c r="B56" i="8"/>
  <c r="B56" i="9"/>
  <c r="B56" i="10"/>
  <c r="B56" i="11"/>
  <c r="B56" i="12"/>
  <c r="B56" i="2"/>
  <c r="AJ102" i="12" l="1"/>
  <c r="C102" i="12"/>
  <c r="AJ102" i="8"/>
  <c r="C102" i="8"/>
  <c r="AJ102" i="11"/>
  <c r="C102" i="11"/>
  <c r="AJ102" i="7"/>
  <c r="C102" i="7"/>
  <c r="C102" i="15"/>
  <c r="AJ102" i="15"/>
  <c r="C102" i="10"/>
  <c r="AJ102" i="10"/>
  <c r="C102" i="6"/>
  <c r="AJ102" i="6"/>
  <c r="C102" i="2"/>
  <c r="AJ102" i="2"/>
  <c r="AJ102" i="9"/>
  <c r="C102" i="9"/>
  <c r="C102" i="5"/>
  <c r="AJ102" i="5"/>
  <c r="AJ102" i="4"/>
  <c r="C102" i="4"/>
  <c r="F58" i="13"/>
  <c r="AJ147" i="7" l="1"/>
  <c r="C147" i="7"/>
  <c r="AJ147" i="8"/>
  <c r="C147" i="8"/>
  <c r="AJ147" i="5"/>
  <c r="C147" i="5"/>
  <c r="AJ147" i="2"/>
  <c r="C147" i="2"/>
  <c r="C147" i="10"/>
  <c r="AJ147" i="10"/>
  <c r="AJ147" i="4"/>
  <c r="C147" i="4"/>
  <c r="AJ147" i="9"/>
  <c r="C147" i="9"/>
  <c r="AJ147" i="11"/>
  <c r="C147" i="11"/>
  <c r="AJ147" i="12"/>
  <c r="C147" i="12"/>
  <c r="C147" i="6"/>
  <c r="AJ147" i="6"/>
  <c r="AJ147" i="15"/>
  <c r="C147" i="15"/>
  <c r="F60" i="13"/>
  <c r="F59" i="13"/>
  <c r="F57" i="13"/>
  <c r="F56" i="13"/>
  <c r="F55" i="13"/>
  <c r="F54" i="13"/>
  <c r="F53" i="13"/>
  <c r="F52" i="13"/>
  <c r="F51" i="13"/>
  <c r="F50" i="13"/>
  <c r="F49" i="13"/>
  <c r="M66" i="13"/>
  <c r="F61" i="13"/>
  <c r="K48" i="13"/>
  <c r="C192" i="11" l="1"/>
  <c r="AJ192" i="11"/>
  <c r="C192" i="4"/>
  <c r="AJ192" i="4"/>
  <c r="AJ192" i="6"/>
  <c r="C192" i="6"/>
  <c r="C192" i="8"/>
  <c r="AJ192" i="8"/>
  <c r="C192" i="15"/>
  <c r="AJ192" i="15"/>
  <c r="AJ192" i="12"/>
  <c r="C192" i="12"/>
  <c r="C192" i="9"/>
  <c r="AJ192" i="9"/>
  <c r="AJ192" i="5"/>
  <c r="C192" i="5"/>
  <c r="C192" i="7"/>
  <c r="AJ192" i="7"/>
  <c r="AJ192" i="2"/>
  <c r="C192" i="2"/>
  <c r="C192" i="10"/>
  <c r="AJ192" i="10"/>
  <c r="AE495" i="2"/>
  <c r="AE495" i="15" s="1"/>
  <c r="AE495" i="4" s="1"/>
  <c r="AE495" i="5" s="1"/>
  <c r="AE495" i="6" s="1"/>
  <c r="AE495" i="7" s="1"/>
  <c r="AE495" i="8" s="1"/>
  <c r="AE495" i="9" s="1"/>
  <c r="AE495" i="10" s="1"/>
  <c r="AE495" i="11" s="1"/>
  <c r="AE495" i="12" s="1"/>
  <c r="K60" i="13" s="1"/>
  <c r="AE494" i="2"/>
  <c r="AE494" i="15" s="1"/>
  <c r="AE494" i="4" s="1"/>
  <c r="AE494" i="5" s="1"/>
  <c r="AE494" i="6" s="1"/>
  <c r="AE494" i="7" s="1"/>
  <c r="AE494" i="8" s="1"/>
  <c r="AE494" i="9" s="1"/>
  <c r="AE494" i="10" s="1"/>
  <c r="AE494" i="11" s="1"/>
  <c r="AE494" i="12" s="1"/>
  <c r="AE493" i="2"/>
  <c r="AE493" i="15" s="1"/>
  <c r="AE493" i="4" s="1"/>
  <c r="AE493" i="5" s="1"/>
  <c r="AE493" i="6" s="1"/>
  <c r="AE493" i="7" s="1"/>
  <c r="AE493" i="8" s="1"/>
  <c r="AE493" i="9" s="1"/>
  <c r="AE493" i="10" s="1"/>
  <c r="AE493" i="11" s="1"/>
  <c r="AE493" i="12" s="1"/>
  <c r="AE485" i="2"/>
  <c r="AE485" i="15" s="1"/>
  <c r="AE485" i="4" s="1"/>
  <c r="AE485" i="5" s="1"/>
  <c r="AE485" i="6" s="1"/>
  <c r="AE485" i="7" s="1"/>
  <c r="AE485" i="8" s="1"/>
  <c r="AE485" i="9" s="1"/>
  <c r="AE485" i="10" s="1"/>
  <c r="AE485" i="11" s="1"/>
  <c r="AE485" i="12" s="1"/>
  <c r="K59" i="13" s="1"/>
  <c r="AE484" i="2"/>
  <c r="AE484" i="15" s="1"/>
  <c r="AE484" i="4" s="1"/>
  <c r="AE484" i="5" s="1"/>
  <c r="AE484" i="6" s="1"/>
  <c r="AE484" i="7" s="1"/>
  <c r="AE484" i="8" s="1"/>
  <c r="AE484" i="9" s="1"/>
  <c r="AE484" i="10" s="1"/>
  <c r="AE484" i="11" s="1"/>
  <c r="AE484" i="12" s="1"/>
  <c r="AE483" i="2"/>
  <c r="AE483" i="15" s="1"/>
  <c r="AE483" i="4" s="1"/>
  <c r="AE483" i="5" s="1"/>
  <c r="AE483" i="6" s="1"/>
  <c r="AE483" i="7" s="1"/>
  <c r="AE483" i="8" s="1"/>
  <c r="AE483" i="9" s="1"/>
  <c r="AE483" i="10" s="1"/>
  <c r="AE483" i="11" s="1"/>
  <c r="AE483" i="12" s="1"/>
  <c r="AE475" i="2"/>
  <c r="AE475" i="15" s="1"/>
  <c r="AE475" i="4" s="1"/>
  <c r="AE475" i="5" s="1"/>
  <c r="AE475" i="6" s="1"/>
  <c r="AE475" i="7" s="1"/>
  <c r="AE475" i="8" s="1"/>
  <c r="AE475" i="9" s="1"/>
  <c r="AE475" i="10" s="1"/>
  <c r="AE475" i="11" s="1"/>
  <c r="AE475" i="12" s="1"/>
  <c r="K58" i="13" s="1"/>
  <c r="AE474" i="2"/>
  <c r="AE474" i="15" s="1"/>
  <c r="AE473" i="2"/>
  <c r="AE473" i="15" s="1"/>
  <c r="AE473" i="4" s="1"/>
  <c r="AE473" i="5" s="1"/>
  <c r="AE473" i="6" s="1"/>
  <c r="AE473" i="7" s="1"/>
  <c r="AE473" i="8" s="1"/>
  <c r="AE473" i="9" s="1"/>
  <c r="AE473" i="10" s="1"/>
  <c r="AE473" i="11" s="1"/>
  <c r="AE473" i="12" s="1"/>
  <c r="AE465" i="2"/>
  <c r="AE465" i="15" s="1"/>
  <c r="AE465" i="4" s="1"/>
  <c r="AE465" i="5" s="1"/>
  <c r="AE465" i="6" s="1"/>
  <c r="AE465" i="7" s="1"/>
  <c r="AE465" i="8" s="1"/>
  <c r="AE465" i="9" s="1"/>
  <c r="AE465" i="10" s="1"/>
  <c r="AE465" i="11" s="1"/>
  <c r="AE465" i="12" s="1"/>
  <c r="K57" i="13" s="1"/>
  <c r="AE464" i="2"/>
  <c r="AE464" i="15" s="1"/>
  <c r="AE464" i="4" s="1"/>
  <c r="AE464" i="5" s="1"/>
  <c r="AE464" i="6" s="1"/>
  <c r="AE464" i="7" s="1"/>
  <c r="AE464" i="8" s="1"/>
  <c r="AE464" i="9" s="1"/>
  <c r="AE464" i="10" s="1"/>
  <c r="AE464" i="11" s="1"/>
  <c r="AE464" i="12" s="1"/>
  <c r="AE463" i="2"/>
  <c r="AE463" i="15" s="1"/>
  <c r="AE463" i="4" s="1"/>
  <c r="AE463" i="5" s="1"/>
  <c r="AE463" i="6" s="1"/>
  <c r="AE463" i="7" s="1"/>
  <c r="AE463" i="8" s="1"/>
  <c r="AE463" i="9" s="1"/>
  <c r="AE463" i="10" s="1"/>
  <c r="AE463" i="11" s="1"/>
  <c r="AE463" i="12" s="1"/>
  <c r="AE474" i="4"/>
  <c r="AE474" i="5" s="1"/>
  <c r="AE474" i="6" s="1"/>
  <c r="AE474" i="7" s="1"/>
  <c r="AE474" i="8" s="1"/>
  <c r="AE474" i="9" s="1"/>
  <c r="AE474" i="10" s="1"/>
  <c r="AE474" i="11" s="1"/>
  <c r="AE474" i="12" s="1"/>
  <c r="AE500" i="1"/>
  <c r="AE496" i="2" s="1"/>
  <c r="AE490" i="1"/>
  <c r="AE486" i="2" s="1"/>
  <c r="AE490" i="2" s="1"/>
  <c r="AE486" i="15" s="1"/>
  <c r="AE490" i="15" s="1"/>
  <c r="AE486" i="4" s="1"/>
  <c r="AE490" i="4" s="1"/>
  <c r="AE486" i="5" s="1"/>
  <c r="AE490" i="5" s="1"/>
  <c r="AE486" i="6" s="1"/>
  <c r="AE490" i="6" s="1"/>
  <c r="AE486" i="7" s="1"/>
  <c r="AE490" i="7" s="1"/>
  <c r="AE486" i="8" s="1"/>
  <c r="AE490" i="8" s="1"/>
  <c r="AE486" i="9" s="1"/>
  <c r="AE490" i="9" s="1"/>
  <c r="AE486" i="10" s="1"/>
  <c r="AE490" i="10" s="1"/>
  <c r="AE486" i="11" s="1"/>
  <c r="AE490" i="11" s="1"/>
  <c r="AE486" i="12" s="1"/>
  <c r="AE490" i="12" s="1"/>
  <c r="N59" i="13" s="1"/>
  <c r="AE480" i="1"/>
  <c r="AE476" i="2" s="1"/>
  <c r="AE480" i="2" s="1"/>
  <c r="AE476" i="15" s="1"/>
  <c r="AE480" i="15" s="1"/>
  <c r="AE476" i="4" s="1"/>
  <c r="AE480" i="4" s="1"/>
  <c r="AE476" i="5" s="1"/>
  <c r="AE480" i="5" s="1"/>
  <c r="AE476" i="6" s="1"/>
  <c r="AE480" i="6" s="1"/>
  <c r="AE476" i="7" s="1"/>
  <c r="AE480" i="7" s="1"/>
  <c r="AE476" i="8" s="1"/>
  <c r="AE480" i="8" s="1"/>
  <c r="AE476" i="9" s="1"/>
  <c r="AE480" i="9" s="1"/>
  <c r="AE476" i="10" s="1"/>
  <c r="AE480" i="10" s="1"/>
  <c r="AE476" i="11" s="1"/>
  <c r="AE480" i="11" s="1"/>
  <c r="AE476" i="12" s="1"/>
  <c r="AE480" i="12" s="1"/>
  <c r="N58" i="13" s="1"/>
  <c r="AE470" i="1"/>
  <c r="AE466" i="2" s="1"/>
  <c r="AE470" i="2" s="1"/>
  <c r="AE466" i="15" s="1"/>
  <c r="AE470" i="15" s="1"/>
  <c r="AE466" i="4" s="1"/>
  <c r="AE470" i="4" s="1"/>
  <c r="AE466" i="5" s="1"/>
  <c r="AE470" i="5" s="1"/>
  <c r="AE466" i="6" s="1"/>
  <c r="AE470" i="6" s="1"/>
  <c r="AE466" i="7" s="1"/>
  <c r="AE470" i="7" s="1"/>
  <c r="AE466" i="8" s="1"/>
  <c r="AE470" i="8" s="1"/>
  <c r="AE466" i="9" s="1"/>
  <c r="AE470" i="9" s="1"/>
  <c r="AE466" i="10" s="1"/>
  <c r="AE470" i="10" s="1"/>
  <c r="AE466" i="11" s="1"/>
  <c r="AE470" i="11" s="1"/>
  <c r="AE466" i="12" s="1"/>
  <c r="AE470" i="12" s="1"/>
  <c r="N57" i="13" s="1"/>
  <c r="AJ237" i="2" l="1"/>
  <c r="C237" i="2"/>
  <c r="AJ237" i="5"/>
  <c r="C237" i="5"/>
  <c r="C237" i="12"/>
  <c r="AJ237" i="12"/>
  <c r="C237" i="8"/>
  <c r="AJ237" i="8"/>
  <c r="C237" i="4"/>
  <c r="AJ237" i="4"/>
  <c r="AJ237" i="6"/>
  <c r="C237" i="6"/>
  <c r="AJ237" i="10"/>
  <c r="C237" i="10"/>
  <c r="C237" i="7"/>
  <c r="AJ237" i="7"/>
  <c r="AJ237" i="9"/>
  <c r="C237" i="9"/>
  <c r="C237" i="15"/>
  <c r="AJ237" i="15"/>
  <c r="C237" i="11"/>
  <c r="AJ237" i="11"/>
  <c r="AE500" i="2"/>
  <c r="AE496" i="15" s="1"/>
  <c r="AE500" i="15" s="1"/>
  <c r="AE496" i="4" s="1"/>
  <c r="AE500" i="4" s="1"/>
  <c r="AE496" i="5" s="1"/>
  <c r="AE500" i="5" s="1"/>
  <c r="AE496" i="6" s="1"/>
  <c r="AE500" i="6" s="1"/>
  <c r="AE496" i="7" s="1"/>
  <c r="AE500" i="7" s="1"/>
  <c r="AE496" i="8" s="1"/>
  <c r="AE500" i="8" s="1"/>
  <c r="AE496" i="9" s="1"/>
  <c r="AE500" i="9" s="1"/>
  <c r="AE496" i="10" s="1"/>
  <c r="AE500" i="10" s="1"/>
  <c r="AE496" i="11" s="1"/>
  <c r="AE500" i="11" s="1"/>
  <c r="AE496" i="12" s="1"/>
  <c r="AE500" i="12" s="1"/>
  <c r="N60" i="13" s="1"/>
  <c r="AJ282" i="9" l="1"/>
  <c r="C282" i="9"/>
  <c r="AJ282" i="10"/>
  <c r="C282" i="10"/>
  <c r="AJ282" i="2"/>
  <c r="C282" i="2"/>
  <c r="C282" i="11"/>
  <c r="AJ282" i="11"/>
  <c r="C282" i="4"/>
  <c r="AJ282" i="4"/>
  <c r="C282" i="12"/>
  <c r="AJ282" i="12"/>
  <c r="AJ282" i="6"/>
  <c r="C282" i="6"/>
  <c r="AJ282" i="5"/>
  <c r="C282" i="5"/>
  <c r="C282" i="15"/>
  <c r="AJ282" i="15"/>
  <c r="C282" i="7"/>
  <c r="AJ282" i="7"/>
  <c r="C282" i="8"/>
  <c r="AJ282" i="8"/>
  <c r="G4" i="31"/>
  <c r="G4" i="30"/>
  <c r="G4" i="28"/>
  <c r="G4" i="27"/>
  <c r="G4" i="26"/>
  <c r="G4" i="24"/>
  <c r="G4" i="23"/>
  <c r="G4" i="22"/>
  <c r="G4" i="20"/>
  <c r="G4" i="19"/>
  <c r="G4" i="18"/>
  <c r="G3" i="29"/>
  <c r="G3" i="25"/>
  <c r="G3" i="21"/>
  <c r="G3" i="17"/>
  <c r="J8" i="29"/>
  <c r="F46" i="29"/>
  <c r="F46" i="25"/>
  <c r="F46" i="21"/>
  <c r="F46" i="17"/>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C502" i="4"/>
  <c r="E502" i="4"/>
  <c r="G502" i="4"/>
  <c r="G7" i="4"/>
  <c r="F53" i="4"/>
  <c r="F66" i="4" s="1"/>
  <c r="F98" i="4" s="1"/>
  <c r="F111" i="4" s="1"/>
  <c r="F143" i="4" s="1"/>
  <c r="F156" i="4" s="1"/>
  <c r="F188" i="4" s="1"/>
  <c r="F201" i="4" s="1"/>
  <c r="F233" i="4" s="1"/>
  <c r="F246" i="4" s="1"/>
  <c r="F278" i="4" s="1"/>
  <c r="F291" i="4" s="1"/>
  <c r="F323" i="4" s="1"/>
  <c r="F336" i="4" s="1"/>
  <c r="F368" i="4" s="1"/>
  <c r="F381" i="4" s="1"/>
  <c r="F413" i="4" s="1"/>
  <c r="F426" i="4" s="1"/>
  <c r="F458" i="4" s="1"/>
  <c r="E53" i="4"/>
  <c r="E66" i="4" s="1"/>
  <c r="E98" i="4" s="1"/>
  <c r="E111" i="4" s="1"/>
  <c r="E143" i="4" s="1"/>
  <c r="E156" i="4" s="1"/>
  <c r="E188" i="4" s="1"/>
  <c r="E201" i="4" s="1"/>
  <c r="E233" i="4" s="1"/>
  <c r="E246" i="4" s="1"/>
  <c r="E278" i="4" s="1"/>
  <c r="E291" i="4" s="1"/>
  <c r="E323" i="4" s="1"/>
  <c r="E336" i="4" s="1"/>
  <c r="E368" i="4" s="1"/>
  <c r="E381" i="4" s="1"/>
  <c r="E413" i="4" s="1"/>
  <c r="E426" i="4" s="1"/>
  <c r="E458" i="4" s="1"/>
  <c r="E27" i="13" s="1"/>
  <c r="D53" i="4"/>
  <c r="D66" i="4" s="1"/>
  <c r="D98" i="4" s="1"/>
  <c r="D111" i="4" s="1"/>
  <c r="D143" i="4" s="1"/>
  <c r="D156" i="4" s="1"/>
  <c r="D188" i="4" s="1"/>
  <c r="D201" i="4" s="1"/>
  <c r="D233" i="4" s="1"/>
  <c r="D246" i="4" s="1"/>
  <c r="D278" i="4" s="1"/>
  <c r="D291" i="4" s="1"/>
  <c r="D323" i="4" s="1"/>
  <c r="D336" i="4" s="1"/>
  <c r="D368" i="4" s="1"/>
  <c r="D381" i="4" s="1"/>
  <c r="D413" i="4" s="1"/>
  <c r="D426" i="4" s="1"/>
  <c r="D458" i="4" s="1"/>
  <c r="C53" i="4"/>
  <c r="C66" i="4" s="1"/>
  <c r="C98" i="4" s="1"/>
  <c r="C111" i="4" s="1"/>
  <c r="C143" i="4" s="1"/>
  <c r="C156" i="4" s="1"/>
  <c r="C188" i="4" s="1"/>
  <c r="C201" i="4" s="1"/>
  <c r="C233" i="4" s="1"/>
  <c r="C246" i="4" s="1"/>
  <c r="C278" i="4" s="1"/>
  <c r="C291" i="4" s="1"/>
  <c r="C323" i="4" s="1"/>
  <c r="C336" i="4" s="1"/>
  <c r="C368" i="4" s="1"/>
  <c r="C381" i="4" s="1"/>
  <c r="C413" i="4" s="1"/>
  <c r="C426" i="4" s="1"/>
  <c r="C458" i="4" s="1"/>
  <c r="C27" i="13" s="1"/>
  <c r="B53" i="4"/>
  <c r="B66" i="4" s="1"/>
  <c r="B98" i="4" s="1"/>
  <c r="B111" i="4" s="1"/>
  <c r="B143" i="4" s="1"/>
  <c r="B156" i="4" s="1"/>
  <c r="B188" i="4" s="1"/>
  <c r="B201" i="4" s="1"/>
  <c r="B233" i="4" s="1"/>
  <c r="B246" i="4" s="1"/>
  <c r="B278" i="4" s="1"/>
  <c r="B291" i="4" s="1"/>
  <c r="B323" i="4" s="1"/>
  <c r="B336" i="4" s="1"/>
  <c r="B368" i="4" s="1"/>
  <c r="B381" i="4" s="1"/>
  <c r="B413" i="4" s="1"/>
  <c r="B426" i="4" s="1"/>
  <c r="B458" i="4" s="1"/>
  <c r="AK53" i="4"/>
  <c r="AK66" i="4" s="1"/>
  <c r="AK98" i="4" s="1"/>
  <c r="AK111" i="4" s="1"/>
  <c r="AK143" i="4" s="1"/>
  <c r="AK156" i="4" s="1"/>
  <c r="AK188" i="4" s="1"/>
  <c r="AK201" i="4" s="1"/>
  <c r="AK233" i="4" s="1"/>
  <c r="AK246" i="4" s="1"/>
  <c r="AK278" i="4" s="1"/>
  <c r="AK291" i="4" s="1"/>
  <c r="AK323" i="4" s="1"/>
  <c r="AK336" i="4" s="1"/>
  <c r="AK368" i="4" s="1"/>
  <c r="AK381" i="4" s="1"/>
  <c r="AK413" i="4" s="1"/>
  <c r="AK426" i="4" s="1"/>
  <c r="AK458" i="4" s="1"/>
  <c r="AI27" i="13" s="1"/>
  <c r="AJ53" i="4"/>
  <c r="AJ66" i="4" s="1"/>
  <c r="AJ98" i="4" s="1"/>
  <c r="AJ111" i="4" s="1"/>
  <c r="AJ143" i="4" s="1"/>
  <c r="AJ156" i="4" s="1"/>
  <c r="AJ188" i="4" s="1"/>
  <c r="AJ201" i="4" s="1"/>
  <c r="AJ233" i="4" s="1"/>
  <c r="AJ246" i="4" s="1"/>
  <c r="AJ278" i="4" s="1"/>
  <c r="AJ291" i="4" s="1"/>
  <c r="AJ323" i="4" s="1"/>
  <c r="AJ336" i="4" s="1"/>
  <c r="AJ368" i="4" s="1"/>
  <c r="AJ381" i="4" s="1"/>
  <c r="AJ413" i="4" s="1"/>
  <c r="AJ426" i="4" s="1"/>
  <c r="AJ458" i="4" s="1"/>
  <c r="AH53" i="4"/>
  <c r="AH66" i="4" s="1"/>
  <c r="AH98" i="4" s="1"/>
  <c r="AH111" i="4" s="1"/>
  <c r="AH143" i="4" s="1"/>
  <c r="AH156" i="4" s="1"/>
  <c r="AH188" i="4" s="1"/>
  <c r="AH201" i="4" s="1"/>
  <c r="AH233" i="4" s="1"/>
  <c r="AH246" i="4" s="1"/>
  <c r="AH278" i="4" s="1"/>
  <c r="AH291" i="4" s="1"/>
  <c r="AH323" i="4" s="1"/>
  <c r="AH336" i="4" s="1"/>
  <c r="AH368" i="4" s="1"/>
  <c r="AH381" i="4" s="1"/>
  <c r="AH413" i="4" s="1"/>
  <c r="AH426" i="4" s="1"/>
  <c r="AH458" i="4" s="1"/>
  <c r="AG27" i="13" s="1"/>
  <c r="AG53" i="4"/>
  <c r="AG66" i="4" s="1"/>
  <c r="AG98" i="4" s="1"/>
  <c r="AG111" i="4" s="1"/>
  <c r="AG143" i="4" s="1"/>
  <c r="AG156" i="4" s="1"/>
  <c r="AG188" i="4" s="1"/>
  <c r="AG201" i="4" s="1"/>
  <c r="AG233" i="4" s="1"/>
  <c r="AG246" i="4" s="1"/>
  <c r="AG278" i="4" s="1"/>
  <c r="AG291" i="4" s="1"/>
  <c r="AG323" i="4" s="1"/>
  <c r="AG336" i="4" s="1"/>
  <c r="AG368" i="4" s="1"/>
  <c r="AG381" i="4" s="1"/>
  <c r="AG413" i="4" s="1"/>
  <c r="AG426" i="4" s="1"/>
  <c r="AG458" i="4" s="1"/>
  <c r="AF27" i="13" s="1"/>
  <c r="AF53" i="4"/>
  <c r="AF66" i="4" s="1"/>
  <c r="AF98" i="4" s="1"/>
  <c r="AF111" i="4" s="1"/>
  <c r="AF143" i="4" s="1"/>
  <c r="AF156" i="4" s="1"/>
  <c r="AF188" i="4" s="1"/>
  <c r="AF201" i="4" s="1"/>
  <c r="AF233" i="4" s="1"/>
  <c r="AF246" i="4" s="1"/>
  <c r="AF278" i="4" s="1"/>
  <c r="AF291" i="4" s="1"/>
  <c r="AF323" i="4" s="1"/>
  <c r="AF336" i="4" s="1"/>
  <c r="AF368" i="4" s="1"/>
  <c r="AF381" i="4" s="1"/>
  <c r="AF413" i="4" s="1"/>
  <c r="AF426" i="4" s="1"/>
  <c r="AF458" i="4" s="1"/>
  <c r="AE53" i="4"/>
  <c r="AE66" i="4" s="1"/>
  <c r="AE98" i="4" s="1"/>
  <c r="AE111" i="4" s="1"/>
  <c r="AE143" i="4" s="1"/>
  <c r="AE156" i="4" s="1"/>
  <c r="AE188" i="4" s="1"/>
  <c r="AE201" i="4" s="1"/>
  <c r="AE233" i="4" s="1"/>
  <c r="AE246" i="4" s="1"/>
  <c r="AE278" i="4" s="1"/>
  <c r="AE291" i="4" s="1"/>
  <c r="AE323" i="4" s="1"/>
  <c r="AE336" i="4" s="1"/>
  <c r="AE368" i="4" s="1"/>
  <c r="AE381" i="4" s="1"/>
  <c r="AE413" i="4" s="1"/>
  <c r="AE426" i="4" s="1"/>
  <c r="AE458" i="4" s="1"/>
  <c r="AD53" i="4"/>
  <c r="AD66" i="4" s="1"/>
  <c r="AD98" i="4" s="1"/>
  <c r="AD111" i="4" s="1"/>
  <c r="AD143" i="4" s="1"/>
  <c r="AD156" i="4" s="1"/>
  <c r="AD188" i="4" s="1"/>
  <c r="AD201" i="4" s="1"/>
  <c r="AD233" i="4" s="1"/>
  <c r="AD246" i="4" s="1"/>
  <c r="AD278" i="4" s="1"/>
  <c r="AD291" i="4" s="1"/>
  <c r="AD323" i="4" s="1"/>
  <c r="AD336" i="4" s="1"/>
  <c r="AD368" i="4" s="1"/>
  <c r="AD381" i="4" s="1"/>
  <c r="AD413" i="4" s="1"/>
  <c r="AD426" i="4" s="1"/>
  <c r="AD458" i="4" s="1"/>
  <c r="AC53" i="4"/>
  <c r="AC66" i="4" s="1"/>
  <c r="AC98" i="4" s="1"/>
  <c r="AC111" i="4" s="1"/>
  <c r="AC143" i="4" s="1"/>
  <c r="AC156" i="4" s="1"/>
  <c r="AC188" i="4" s="1"/>
  <c r="AC201" i="4" s="1"/>
  <c r="AC233" i="4" s="1"/>
  <c r="AC246" i="4" s="1"/>
  <c r="AC278" i="4" s="1"/>
  <c r="AC291" i="4" s="1"/>
  <c r="AC323" i="4" s="1"/>
  <c r="AC336" i="4" s="1"/>
  <c r="AC368" i="4" s="1"/>
  <c r="AC381" i="4" s="1"/>
  <c r="AC413" i="4" s="1"/>
  <c r="AC426" i="4" s="1"/>
  <c r="AC458" i="4" s="1"/>
  <c r="AB27" i="13" s="1"/>
  <c r="AB53" i="4"/>
  <c r="AB66" i="4" s="1"/>
  <c r="AB98" i="4" s="1"/>
  <c r="AB111" i="4" s="1"/>
  <c r="AB143" i="4" s="1"/>
  <c r="AB156" i="4" s="1"/>
  <c r="AB188" i="4" s="1"/>
  <c r="AB201" i="4" s="1"/>
  <c r="AB233" i="4" s="1"/>
  <c r="AB246" i="4" s="1"/>
  <c r="AB278" i="4" s="1"/>
  <c r="AB291" i="4" s="1"/>
  <c r="AB323" i="4" s="1"/>
  <c r="AB336" i="4" s="1"/>
  <c r="AB368" i="4" s="1"/>
  <c r="AB381" i="4" s="1"/>
  <c r="AB413" i="4" s="1"/>
  <c r="AB426" i="4" s="1"/>
  <c r="AB458" i="4" s="1"/>
  <c r="AA27" i="13" s="1"/>
  <c r="AA53" i="4"/>
  <c r="AA66" i="4" s="1"/>
  <c r="AA98" i="4" s="1"/>
  <c r="AA111" i="4" s="1"/>
  <c r="AA143" i="4" s="1"/>
  <c r="AA156" i="4" s="1"/>
  <c r="AA188" i="4" s="1"/>
  <c r="AA201" i="4" s="1"/>
  <c r="AA233" i="4" s="1"/>
  <c r="AA246" i="4" s="1"/>
  <c r="AA278" i="4" s="1"/>
  <c r="AA291" i="4" s="1"/>
  <c r="AA323" i="4" s="1"/>
  <c r="AA336" i="4" s="1"/>
  <c r="AA368" i="4" s="1"/>
  <c r="AA381" i="4" s="1"/>
  <c r="AA413" i="4" s="1"/>
  <c r="AA426" i="4" s="1"/>
  <c r="AA458" i="4" s="1"/>
  <c r="Z27" i="13" s="1"/>
  <c r="Z53" i="4"/>
  <c r="Z66" i="4" s="1"/>
  <c r="Z98" i="4" s="1"/>
  <c r="Z111" i="4" s="1"/>
  <c r="Z143" i="4" s="1"/>
  <c r="Z156" i="4" s="1"/>
  <c r="Z188" i="4" s="1"/>
  <c r="Z201" i="4" s="1"/>
  <c r="Z233" i="4" s="1"/>
  <c r="Z246" i="4" s="1"/>
  <c r="Z278" i="4" s="1"/>
  <c r="Z291" i="4" s="1"/>
  <c r="Z323" i="4" s="1"/>
  <c r="Z336" i="4" s="1"/>
  <c r="Z368" i="4" s="1"/>
  <c r="Z381" i="4" s="1"/>
  <c r="Z413" i="4" s="1"/>
  <c r="Z426" i="4" s="1"/>
  <c r="Z458" i="4" s="1"/>
  <c r="Y53" i="4"/>
  <c r="Y66" i="4" s="1"/>
  <c r="Y98" i="4" s="1"/>
  <c r="Y111" i="4" s="1"/>
  <c r="Y143" i="4" s="1"/>
  <c r="Y156" i="4" s="1"/>
  <c r="Y188" i="4" s="1"/>
  <c r="Y201" i="4" s="1"/>
  <c r="Y233" i="4" s="1"/>
  <c r="Y246" i="4" s="1"/>
  <c r="Y278" i="4" s="1"/>
  <c r="Y291" i="4" s="1"/>
  <c r="Y323" i="4" s="1"/>
  <c r="Y336" i="4" s="1"/>
  <c r="Y368" i="4" s="1"/>
  <c r="Y381" i="4" s="1"/>
  <c r="Y413" i="4" s="1"/>
  <c r="Y426" i="4" s="1"/>
  <c r="Y458" i="4" s="1"/>
  <c r="X27" i="13" s="1"/>
  <c r="X53" i="4"/>
  <c r="X66" i="4" s="1"/>
  <c r="X98" i="4" s="1"/>
  <c r="X111" i="4" s="1"/>
  <c r="X143" i="4" s="1"/>
  <c r="X156" i="4" s="1"/>
  <c r="X188" i="4" s="1"/>
  <c r="X201" i="4" s="1"/>
  <c r="X233" i="4" s="1"/>
  <c r="X246" i="4" s="1"/>
  <c r="X278" i="4" s="1"/>
  <c r="X291" i="4" s="1"/>
  <c r="X323" i="4" s="1"/>
  <c r="X336" i="4" s="1"/>
  <c r="X368" i="4" s="1"/>
  <c r="X381" i="4" s="1"/>
  <c r="X413" i="4" s="1"/>
  <c r="X426" i="4" s="1"/>
  <c r="X458" i="4" s="1"/>
  <c r="W53" i="4"/>
  <c r="W66" i="4" s="1"/>
  <c r="W98" i="4" s="1"/>
  <c r="W111" i="4" s="1"/>
  <c r="W143" i="4" s="1"/>
  <c r="W156" i="4" s="1"/>
  <c r="W188" i="4" s="1"/>
  <c r="W201" i="4" s="1"/>
  <c r="W233" i="4" s="1"/>
  <c r="W246" i="4" s="1"/>
  <c r="W278" i="4" s="1"/>
  <c r="W291" i="4" s="1"/>
  <c r="W323" i="4" s="1"/>
  <c r="W336" i="4" s="1"/>
  <c r="W368" i="4" s="1"/>
  <c r="W381" i="4" s="1"/>
  <c r="W413" i="4" s="1"/>
  <c r="W426" i="4" s="1"/>
  <c r="W458" i="4" s="1"/>
  <c r="V53" i="4"/>
  <c r="V66" i="4" s="1"/>
  <c r="V98" i="4" s="1"/>
  <c r="V111" i="4" s="1"/>
  <c r="V143" i="4" s="1"/>
  <c r="V156" i="4" s="1"/>
  <c r="V188" i="4" s="1"/>
  <c r="V201" i="4" s="1"/>
  <c r="V233" i="4" s="1"/>
  <c r="V246" i="4" s="1"/>
  <c r="V278" i="4" s="1"/>
  <c r="V291" i="4" s="1"/>
  <c r="V323" i="4" s="1"/>
  <c r="V336" i="4" s="1"/>
  <c r="V368" i="4" s="1"/>
  <c r="V381" i="4" s="1"/>
  <c r="V413" i="4" s="1"/>
  <c r="V426" i="4" s="1"/>
  <c r="V458" i="4" s="1"/>
  <c r="U53" i="4"/>
  <c r="U66" i="4" s="1"/>
  <c r="U98" i="4" s="1"/>
  <c r="U111" i="4" s="1"/>
  <c r="U143" i="4" s="1"/>
  <c r="U156" i="4" s="1"/>
  <c r="U188" i="4" s="1"/>
  <c r="U201" i="4" s="1"/>
  <c r="U233" i="4" s="1"/>
  <c r="U246" i="4" s="1"/>
  <c r="U278" i="4" s="1"/>
  <c r="U291" i="4" s="1"/>
  <c r="U323" i="4" s="1"/>
  <c r="U336" i="4" s="1"/>
  <c r="U368" i="4" s="1"/>
  <c r="U381" i="4" s="1"/>
  <c r="U413" i="4" s="1"/>
  <c r="U426" i="4" s="1"/>
  <c r="U458" i="4" s="1"/>
  <c r="T27" i="13" s="1"/>
  <c r="R53" i="4"/>
  <c r="R66" i="4" s="1"/>
  <c r="R98" i="4" s="1"/>
  <c r="R111" i="4" s="1"/>
  <c r="R143" i="4" s="1"/>
  <c r="R156" i="4" s="1"/>
  <c r="R188" i="4" s="1"/>
  <c r="R201" i="4" s="1"/>
  <c r="R233" i="4" s="1"/>
  <c r="R246" i="4" s="1"/>
  <c r="R278" i="4" s="1"/>
  <c r="R291" i="4" s="1"/>
  <c r="R323" i="4" s="1"/>
  <c r="R336" i="4" s="1"/>
  <c r="R368" i="4" s="1"/>
  <c r="R381" i="4" s="1"/>
  <c r="R413" i="4" s="1"/>
  <c r="R426" i="4" s="1"/>
  <c r="R458" i="4" s="1"/>
  <c r="Q53" i="4"/>
  <c r="Q66" i="4" s="1"/>
  <c r="Q98" i="4" s="1"/>
  <c r="Q111" i="4" s="1"/>
  <c r="Q143" i="4" s="1"/>
  <c r="Q156" i="4" s="1"/>
  <c r="Q188" i="4" s="1"/>
  <c r="Q201" i="4" s="1"/>
  <c r="Q233" i="4" s="1"/>
  <c r="Q246" i="4" s="1"/>
  <c r="Q278" i="4" s="1"/>
  <c r="Q291" i="4" s="1"/>
  <c r="Q323" i="4" s="1"/>
  <c r="Q336" i="4" s="1"/>
  <c r="Q368" i="4" s="1"/>
  <c r="Q381" i="4" s="1"/>
  <c r="Q413" i="4" s="1"/>
  <c r="Q426" i="4" s="1"/>
  <c r="Q458" i="4" s="1"/>
  <c r="P27" i="13" s="1"/>
  <c r="P53" i="4"/>
  <c r="P66" i="4" s="1"/>
  <c r="P98" i="4" s="1"/>
  <c r="P111" i="4" s="1"/>
  <c r="P143" i="4" s="1"/>
  <c r="P156" i="4" s="1"/>
  <c r="P188" i="4" s="1"/>
  <c r="P201" i="4" s="1"/>
  <c r="P233" i="4" s="1"/>
  <c r="P246" i="4" s="1"/>
  <c r="P278" i="4" s="1"/>
  <c r="P291" i="4" s="1"/>
  <c r="P323" i="4" s="1"/>
  <c r="P336" i="4" s="1"/>
  <c r="P368" i="4" s="1"/>
  <c r="P381" i="4" s="1"/>
  <c r="P413" i="4" s="1"/>
  <c r="P426" i="4" s="1"/>
  <c r="P458" i="4" s="1"/>
  <c r="O53" i="4"/>
  <c r="O66" i="4" s="1"/>
  <c r="O98" i="4" s="1"/>
  <c r="O111" i="4" s="1"/>
  <c r="O143" i="4" s="1"/>
  <c r="O156" i="4" s="1"/>
  <c r="O188" i="4" s="1"/>
  <c r="O201" i="4" s="1"/>
  <c r="O233" i="4" s="1"/>
  <c r="O246" i="4" s="1"/>
  <c r="O278" i="4" s="1"/>
  <c r="O291" i="4" s="1"/>
  <c r="O323" i="4" s="1"/>
  <c r="O336" i="4" s="1"/>
  <c r="O368" i="4" s="1"/>
  <c r="O381" i="4" s="1"/>
  <c r="O413" i="4" s="1"/>
  <c r="O426" i="4" s="1"/>
  <c r="O458" i="4" s="1"/>
  <c r="N53" i="4"/>
  <c r="N66" i="4" s="1"/>
  <c r="N98" i="4" s="1"/>
  <c r="N111" i="4" s="1"/>
  <c r="N143" i="4" s="1"/>
  <c r="N156" i="4" s="1"/>
  <c r="N188" i="4" s="1"/>
  <c r="N201" i="4" s="1"/>
  <c r="N233" i="4" s="1"/>
  <c r="N246" i="4" s="1"/>
  <c r="N278" i="4" s="1"/>
  <c r="N291" i="4" s="1"/>
  <c r="N323" i="4" s="1"/>
  <c r="N336" i="4" s="1"/>
  <c r="N368" i="4" s="1"/>
  <c r="N381" i="4" s="1"/>
  <c r="N413" i="4" s="1"/>
  <c r="N426" i="4" s="1"/>
  <c r="N458" i="4" s="1"/>
  <c r="M53" i="4"/>
  <c r="M66" i="4" s="1"/>
  <c r="M98" i="4" s="1"/>
  <c r="M111" i="4" s="1"/>
  <c r="M143" i="4" s="1"/>
  <c r="M156" i="4" s="1"/>
  <c r="M188" i="4" s="1"/>
  <c r="M201" i="4" s="1"/>
  <c r="M233" i="4" s="1"/>
  <c r="M246" i="4" s="1"/>
  <c r="M278" i="4" s="1"/>
  <c r="M291" i="4" s="1"/>
  <c r="M323" i="4" s="1"/>
  <c r="M336" i="4" s="1"/>
  <c r="M368" i="4" s="1"/>
  <c r="M381" i="4" s="1"/>
  <c r="M413" i="4" s="1"/>
  <c r="M426" i="4" s="1"/>
  <c r="M458" i="4" s="1"/>
  <c r="L53" i="4"/>
  <c r="L66" i="4" s="1"/>
  <c r="L98" i="4" s="1"/>
  <c r="L111" i="4" s="1"/>
  <c r="L143" i="4" s="1"/>
  <c r="L156" i="4" s="1"/>
  <c r="L188" i="4" s="1"/>
  <c r="L201" i="4" s="1"/>
  <c r="L233" i="4" s="1"/>
  <c r="L246" i="4" s="1"/>
  <c r="L278" i="4" s="1"/>
  <c r="L291" i="4" s="1"/>
  <c r="L323" i="4" s="1"/>
  <c r="L336" i="4" s="1"/>
  <c r="L368" i="4" s="1"/>
  <c r="L381" i="4" s="1"/>
  <c r="L413" i="4" s="1"/>
  <c r="L426" i="4" s="1"/>
  <c r="L458" i="4" s="1"/>
  <c r="I233" i="4"/>
  <c r="I458" i="4"/>
  <c r="I413" i="4"/>
  <c r="I368" i="4"/>
  <c r="I323" i="4"/>
  <c r="I278" i="4"/>
  <c r="I188" i="4"/>
  <c r="I143" i="4"/>
  <c r="I98" i="4"/>
  <c r="I53" i="4"/>
  <c r="U470" i="1"/>
  <c r="U466" i="2" s="1"/>
  <c r="U470" i="2" s="1"/>
  <c r="U466" i="15" s="1"/>
  <c r="U470" i="15" s="1"/>
  <c r="Z500" i="1"/>
  <c r="Z496" i="2" s="1"/>
  <c r="Z470" i="1"/>
  <c r="Z466" i="2" s="1"/>
  <c r="Z470" i="2" s="1"/>
  <c r="Z466" i="15" s="1"/>
  <c r="Z470" i="15" s="1"/>
  <c r="Z466" i="4" s="1"/>
  <c r="Z470" i="4" s="1"/>
  <c r="Z466" i="5" s="1"/>
  <c r="Z470" i="5" s="1"/>
  <c r="Z466" i="6" s="1"/>
  <c r="Z470" i="6" s="1"/>
  <c r="Z466" i="7" s="1"/>
  <c r="Z470" i="7" s="1"/>
  <c r="Z466" i="8" s="1"/>
  <c r="Z470" i="8" s="1"/>
  <c r="Z466" i="9" s="1"/>
  <c r="Z470" i="9" s="1"/>
  <c r="Z466" i="10" s="1"/>
  <c r="Z470" i="10" s="1"/>
  <c r="Z466" i="11" s="1"/>
  <c r="Z470" i="11" s="1"/>
  <c r="Z466" i="12" s="1"/>
  <c r="Z470" i="12" s="1"/>
  <c r="N53" i="13" s="1"/>
  <c r="Z480" i="1"/>
  <c r="Z476" i="2" s="1"/>
  <c r="Z480" i="2" s="1"/>
  <c r="Z476" i="15" s="1"/>
  <c r="Z480" i="15" s="1"/>
  <c r="Z476" i="4" s="1"/>
  <c r="Z480" i="4" s="1"/>
  <c r="Z476" i="5" s="1"/>
  <c r="Z480" i="5" s="1"/>
  <c r="Z476" i="6" s="1"/>
  <c r="Z480" i="6" s="1"/>
  <c r="Z476" i="7" s="1"/>
  <c r="Z480" i="7" s="1"/>
  <c r="Z476" i="8" s="1"/>
  <c r="Z480" i="8" s="1"/>
  <c r="Z476" i="9" s="1"/>
  <c r="Z480" i="9" s="1"/>
  <c r="Z476" i="10" s="1"/>
  <c r="Z480" i="10" s="1"/>
  <c r="Z476" i="11" s="1"/>
  <c r="Z480" i="11" s="1"/>
  <c r="Z476" i="12" s="1"/>
  <c r="Z480" i="12" s="1"/>
  <c r="N54" i="13" s="1"/>
  <c r="Z490" i="1"/>
  <c r="Z486" i="2" s="1"/>
  <c r="Z490" i="2" s="1"/>
  <c r="Z486" i="15" s="1"/>
  <c r="Z490" i="15" s="1"/>
  <c r="Z486" i="4" s="1"/>
  <c r="Z490" i="4" s="1"/>
  <c r="Z486" i="5" s="1"/>
  <c r="Z490" i="5" s="1"/>
  <c r="Z486" i="6" s="1"/>
  <c r="Z490" i="6" s="1"/>
  <c r="Z486" i="7" s="1"/>
  <c r="Z490" i="7" s="1"/>
  <c r="Z486" i="8" s="1"/>
  <c r="Z490" i="8" s="1"/>
  <c r="Z486" i="9" s="1"/>
  <c r="Z490" i="9" s="1"/>
  <c r="Z486" i="10" s="1"/>
  <c r="Z490" i="10" s="1"/>
  <c r="Z486" i="11" s="1"/>
  <c r="Z490" i="11" s="1"/>
  <c r="Z486" i="12" s="1"/>
  <c r="Z490" i="12" s="1"/>
  <c r="N55" i="13" s="1"/>
  <c r="U500" i="1"/>
  <c r="U496" i="2" s="1"/>
  <c r="U490" i="1"/>
  <c r="U486" i="2" s="1"/>
  <c r="U490" i="2" s="1"/>
  <c r="U486" i="15" s="1"/>
  <c r="U490" i="15" s="1"/>
  <c r="U486" i="4" s="1"/>
  <c r="U490" i="4" s="1"/>
  <c r="U486" i="5" s="1"/>
  <c r="U490" i="5" s="1"/>
  <c r="U486" i="6" s="1"/>
  <c r="U490" i="6" s="1"/>
  <c r="U486" i="7" s="1"/>
  <c r="U490" i="7" s="1"/>
  <c r="U486" i="8" s="1"/>
  <c r="U490" i="8" s="1"/>
  <c r="U486" i="9" s="1"/>
  <c r="U490" i="9" s="1"/>
  <c r="U486" i="10" s="1"/>
  <c r="U490" i="10" s="1"/>
  <c r="U486" i="11" s="1"/>
  <c r="U490" i="11" s="1"/>
  <c r="U486" i="12" s="1"/>
  <c r="U490" i="12" s="1"/>
  <c r="N51" i="13" s="1"/>
  <c r="U480" i="1"/>
  <c r="U476" i="2" s="1"/>
  <c r="U480" i="2" s="1"/>
  <c r="U476" i="15" s="1"/>
  <c r="U480" i="15" s="1"/>
  <c r="E11" i="2"/>
  <c r="U463" i="2"/>
  <c r="U463" i="15" s="1"/>
  <c r="U463" i="4" s="1"/>
  <c r="U463" i="5" s="1"/>
  <c r="U463" i="6" s="1"/>
  <c r="U463" i="7" s="1"/>
  <c r="U463" i="8" s="1"/>
  <c r="U463" i="9" s="1"/>
  <c r="U463" i="10" s="1"/>
  <c r="U463" i="11" s="1"/>
  <c r="U463" i="12" s="1"/>
  <c r="Z463" i="2"/>
  <c r="Z463" i="15" s="1"/>
  <c r="Z463" i="4" s="1"/>
  <c r="Z463" i="5" s="1"/>
  <c r="Z463" i="6" s="1"/>
  <c r="Z463" i="7" s="1"/>
  <c r="Z463" i="8" s="1"/>
  <c r="Z463" i="9" s="1"/>
  <c r="Z463" i="10" s="1"/>
  <c r="Z463" i="11" s="1"/>
  <c r="Z463" i="12" s="1"/>
  <c r="U464" i="2"/>
  <c r="U464" i="15" s="1"/>
  <c r="U464" i="4" s="1"/>
  <c r="U464" i="5" s="1"/>
  <c r="U464" i="6" s="1"/>
  <c r="U464" i="7" s="1"/>
  <c r="U464" i="8" s="1"/>
  <c r="U464" i="9" s="1"/>
  <c r="U464" i="10" s="1"/>
  <c r="U464" i="11" s="1"/>
  <c r="U464" i="12" s="1"/>
  <c r="Z464" i="2"/>
  <c r="Z464" i="15" s="1"/>
  <c r="Z464" i="4" s="1"/>
  <c r="Z464" i="5" s="1"/>
  <c r="Z464" i="6" s="1"/>
  <c r="Z464" i="7" s="1"/>
  <c r="Z464" i="8" s="1"/>
  <c r="Z464" i="9" s="1"/>
  <c r="Z464" i="10" s="1"/>
  <c r="Z464" i="11" s="1"/>
  <c r="Z464" i="12" s="1"/>
  <c r="U465" i="2"/>
  <c r="U465" i="15" s="1"/>
  <c r="U465" i="4" s="1"/>
  <c r="U465" i="5" s="1"/>
  <c r="U465" i="6" s="1"/>
  <c r="U465" i="7" s="1"/>
  <c r="U465" i="8" s="1"/>
  <c r="U465" i="9" s="1"/>
  <c r="U465" i="10" s="1"/>
  <c r="U465" i="11" s="1"/>
  <c r="U465" i="12" s="1"/>
  <c r="K49" i="13" s="1"/>
  <c r="Z465" i="2"/>
  <c r="Z465" i="15" s="1"/>
  <c r="Z465" i="4" s="1"/>
  <c r="Z465" i="5" s="1"/>
  <c r="Z465" i="6" s="1"/>
  <c r="Z465" i="7" s="1"/>
  <c r="Z465" i="8" s="1"/>
  <c r="Z465" i="9" s="1"/>
  <c r="Z465" i="10" s="1"/>
  <c r="Z465" i="11" s="1"/>
  <c r="Z465" i="12" s="1"/>
  <c r="K53" i="13" s="1"/>
  <c r="U473" i="2"/>
  <c r="U473" i="15" s="1"/>
  <c r="U473" i="4" s="1"/>
  <c r="U473" i="5" s="1"/>
  <c r="U473" i="6" s="1"/>
  <c r="U473" i="7" s="1"/>
  <c r="U473" i="8" s="1"/>
  <c r="U473" i="9" s="1"/>
  <c r="U473" i="10" s="1"/>
  <c r="U473" i="11" s="1"/>
  <c r="U473" i="12" s="1"/>
  <c r="Z473" i="2"/>
  <c r="Z473" i="15" s="1"/>
  <c r="Z473" i="4" s="1"/>
  <c r="Z473" i="5" s="1"/>
  <c r="Z473" i="6" s="1"/>
  <c r="Z473" i="7" s="1"/>
  <c r="Z473" i="8" s="1"/>
  <c r="Z473" i="9" s="1"/>
  <c r="Z473" i="10" s="1"/>
  <c r="Z473" i="11" s="1"/>
  <c r="Z473" i="12" s="1"/>
  <c r="U474" i="2"/>
  <c r="U474" i="15" s="1"/>
  <c r="U474" i="4" s="1"/>
  <c r="U474" i="5" s="1"/>
  <c r="U474" i="6" s="1"/>
  <c r="U474" i="7" s="1"/>
  <c r="U474" i="8" s="1"/>
  <c r="U474" i="9" s="1"/>
  <c r="U474" i="10" s="1"/>
  <c r="U474" i="11" s="1"/>
  <c r="U474" i="12" s="1"/>
  <c r="Z474" i="2"/>
  <c r="Z474" i="15" s="1"/>
  <c r="Z474" i="4" s="1"/>
  <c r="Z474" i="5" s="1"/>
  <c r="Z474" i="6" s="1"/>
  <c r="Z474" i="7" s="1"/>
  <c r="Z474" i="8" s="1"/>
  <c r="Z474" i="9" s="1"/>
  <c r="Z474" i="10" s="1"/>
  <c r="Z474" i="11" s="1"/>
  <c r="Z474" i="12" s="1"/>
  <c r="U475" i="2"/>
  <c r="U475" i="15" s="1"/>
  <c r="U475" i="4" s="1"/>
  <c r="U475" i="5" s="1"/>
  <c r="U475" i="6" s="1"/>
  <c r="U475" i="7" s="1"/>
  <c r="U475" i="8" s="1"/>
  <c r="U475" i="9" s="1"/>
  <c r="U475" i="10" s="1"/>
  <c r="U475" i="11" s="1"/>
  <c r="U475" i="12" s="1"/>
  <c r="K50" i="13" s="1"/>
  <c r="Z475" i="2"/>
  <c r="Z475" i="15" s="1"/>
  <c r="Z475" i="4" s="1"/>
  <c r="Z475" i="5" s="1"/>
  <c r="Z475" i="6" s="1"/>
  <c r="Z475" i="7" s="1"/>
  <c r="Z475" i="8" s="1"/>
  <c r="Z475" i="9" s="1"/>
  <c r="Z475" i="10" s="1"/>
  <c r="Z475" i="11" s="1"/>
  <c r="Z475" i="12" s="1"/>
  <c r="K54" i="13" s="1"/>
  <c r="U483" i="2"/>
  <c r="U483" i="15"/>
  <c r="U483" i="4" s="1"/>
  <c r="U483" i="5" s="1"/>
  <c r="U483" i="6" s="1"/>
  <c r="U483" i="7" s="1"/>
  <c r="U483" i="8" s="1"/>
  <c r="U483" i="9" s="1"/>
  <c r="U483" i="10" s="1"/>
  <c r="U483" i="11" s="1"/>
  <c r="U483" i="12" s="1"/>
  <c r="Z483" i="2"/>
  <c r="Z483" i="15" s="1"/>
  <c r="Z483" i="4" s="1"/>
  <c r="Z483" i="5" s="1"/>
  <c r="Z483" i="6" s="1"/>
  <c r="Z483" i="7" s="1"/>
  <c r="Z483" i="8" s="1"/>
  <c r="Z483" i="9" s="1"/>
  <c r="Z483" i="10" s="1"/>
  <c r="Z483" i="11" s="1"/>
  <c r="Z483" i="12" s="1"/>
  <c r="U484" i="2"/>
  <c r="U484" i="15" s="1"/>
  <c r="U484" i="4" s="1"/>
  <c r="U484" i="5" s="1"/>
  <c r="U484" i="6" s="1"/>
  <c r="U484" i="7" s="1"/>
  <c r="U484" i="8" s="1"/>
  <c r="U484" i="9" s="1"/>
  <c r="U484" i="10" s="1"/>
  <c r="U484" i="11" s="1"/>
  <c r="U484" i="12" s="1"/>
  <c r="Z484" i="2"/>
  <c r="Z484" i="15" s="1"/>
  <c r="Z484" i="4" s="1"/>
  <c r="Z484" i="5" s="1"/>
  <c r="Z484" i="6" s="1"/>
  <c r="Z484" i="7" s="1"/>
  <c r="Z484" i="8" s="1"/>
  <c r="Z484" i="9" s="1"/>
  <c r="Z484" i="10" s="1"/>
  <c r="Z484" i="11" s="1"/>
  <c r="Z484" i="12" s="1"/>
  <c r="U485" i="2"/>
  <c r="U485" i="15" s="1"/>
  <c r="U485" i="4" s="1"/>
  <c r="U485" i="5" s="1"/>
  <c r="U485" i="6" s="1"/>
  <c r="U485" i="7" s="1"/>
  <c r="U485" i="8" s="1"/>
  <c r="U485" i="9" s="1"/>
  <c r="U485" i="10" s="1"/>
  <c r="U485" i="11" s="1"/>
  <c r="U485" i="12" s="1"/>
  <c r="K51" i="13" s="1"/>
  <c r="Z485" i="2"/>
  <c r="Z485" i="15" s="1"/>
  <c r="Z485" i="4" s="1"/>
  <c r="Z485" i="5" s="1"/>
  <c r="Z485" i="6" s="1"/>
  <c r="Z485" i="7" s="1"/>
  <c r="Z485" i="8" s="1"/>
  <c r="Z485" i="9" s="1"/>
  <c r="Z485" i="10" s="1"/>
  <c r="Z485" i="11" s="1"/>
  <c r="Z485" i="12" s="1"/>
  <c r="K55" i="13" s="1"/>
  <c r="U493" i="2"/>
  <c r="U493" i="15" s="1"/>
  <c r="U493" i="4" s="1"/>
  <c r="U493" i="5" s="1"/>
  <c r="U493" i="6" s="1"/>
  <c r="U493" i="7" s="1"/>
  <c r="U493" i="8" s="1"/>
  <c r="U493" i="9" s="1"/>
  <c r="U493" i="10" s="1"/>
  <c r="U493" i="11" s="1"/>
  <c r="U493" i="12" s="1"/>
  <c r="Z493" i="2"/>
  <c r="Z493" i="15" s="1"/>
  <c r="Z493" i="4" s="1"/>
  <c r="Z493" i="5" s="1"/>
  <c r="Z493" i="6" s="1"/>
  <c r="Z493" i="7" s="1"/>
  <c r="Z493" i="8" s="1"/>
  <c r="Z493" i="9" s="1"/>
  <c r="Z493" i="10" s="1"/>
  <c r="Z493" i="11" s="1"/>
  <c r="Z493" i="12" s="1"/>
  <c r="U494" i="2"/>
  <c r="U494" i="15" s="1"/>
  <c r="U494" i="4" s="1"/>
  <c r="U494" i="5" s="1"/>
  <c r="U494" i="6" s="1"/>
  <c r="U494" i="7" s="1"/>
  <c r="U494" i="8" s="1"/>
  <c r="U494" i="9" s="1"/>
  <c r="U494" i="10" s="1"/>
  <c r="U494" i="11" s="1"/>
  <c r="U494" i="12" s="1"/>
  <c r="Z494" i="2"/>
  <c r="Z494" i="15" s="1"/>
  <c r="Z494" i="4" s="1"/>
  <c r="Z494" i="5" s="1"/>
  <c r="Z494" i="6" s="1"/>
  <c r="Z494" i="7" s="1"/>
  <c r="Z494" i="8" s="1"/>
  <c r="Z494" i="9" s="1"/>
  <c r="Z494" i="10" s="1"/>
  <c r="Z494" i="11" s="1"/>
  <c r="Z494" i="12" s="1"/>
  <c r="U495" i="2"/>
  <c r="U495" i="15" s="1"/>
  <c r="U495" i="4" s="1"/>
  <c r="U495" i="5" s="1"/>
  <c r="U495" i="6" s="1"/>
  <c r="U495" i="7" s="1"/>
  <c r="U495" i="8" s="1"/>
  <c r="U495" i="9" s="1"/>
  <c r="U495" i="10" s="1"/>
  <c r="U495" i="11" s="1"/>
  <c r="U495" i="12" s="1"/>
  <c r="K52" i="13" s="1"/>
  <c r="Z495" i="2"/>
  <c r="Z495" i="15" s="1"/>
  <c r="Z495" i="4" s="1"/>
  <c r="Z495" i="5" s="1"/>
  <c r="Z495" i="6" s="1"/>
  <c r="Z495" i="7" s="1"/>
  <c r="Z495" i="8" s="1"/>
  <c r="Z495" i="9" s="1"/>
  <c r="Z495" i="10" s="1"/>
  <c r="Z495" i="11" s="1"/>
  <c r="Z495" i="12" s="1"/>
  <c r="K56" i="13" s="1"/>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C502" i="8"/>
  <c r="E502" i="8"/>
  <c r="G502" i="8"/>
  <c r="G7" i="8"/>
  <c r="F53" i="8"/>
  <c r="F66" i="8" s="1"/>
  <c r="F98" i="8" s="1"/>
  <c r="F111" i="8" s="1"/>
  <c r="F143" i="8" s="1"/>
  <c r="F156" i="8" s="1"/>
  <c r="F188" i="8" s="1"/>
  <c r="F201" i="8" s="1"/>
  <c r="F233" i="8" s="1"/>
  <c r="F246" i="8" s="1"/>
  <c r="F278" i="8" s="1"/>
  <c r="F291" i="8" s="1"/>
  <c r="F323" i="8" s="1"/>
  <c r="F336" i="8" s="1"/>
  <c r="F368" i="8" s="1"/>
  <c r="F381" i="8" s="1"/>
  <c r="F413" i="8" s="1"/>
  <c r="F426" i="8" s="1"/>
  <c r="F458" i="8" s="1"/>
  <c r="F7" i="8" s="1"/>
  <c r="I13" i="23" s="1"/>
  <c r="L14" i="21" s="1"/>
  <c r="E53" i="8"/>
  <c r="E66" i="8" s="1"/>
  <c r="E98" i="8" s="1"/>
  <c r="E111" i="8" s="1"/>
  <c r="E143" i="8" s="1"/>
  <c r="E156" i="8" s="1"/>
  <c r="E188" i="8" s="1"/>
  <c r="E201" i="8" s="1"/>
  <c r="E233" i="8" s="1"/>
  <c r="E246" i="8" s="1"/>
  <c r="E278" i="8" s="1"/>
  <c r="E291" i="8" s="1"/>
  <c r="E323" i="8" s="1"/>
  <c r="E336" i="8" s="1"/>
  <c r="E368" i="8" s="1"/>
  <c r="E381" i="8" s="1"/>
  <c r="E413" i="8" s="1"/>
  <c r="E426" i="8" s="1"/>
  <c r="E458" i="8" s="1"/>
  <c r="D53" i="8"/>
  <c r="D66" i="8" s="1"/>
  <c r="D98" i="8" s="1"/>
  <c r="D111" i="8" s="1"/>
  <c r="D143" i="8" s="1"/>
  <c r="D156" i="8" s="1"/>
  <c r="D188" i="8" s="1"/>
  <c r="D201" i="8" s="1"/>
  <c r="D233" i="8" s="1"/>
  <c r="D246" i="8" s="1"/>
  <c r="D278" i="8" s="1"/>
  <c r="D291" i="8" s="1"/>
  <c r="D323" i="8" s="1"/>
  <c r="D336" i="8" s="1"/>
  <c r="D368" i="8" s="1"/>
  <c r="D381" i="8" s="1"/>
  <c r="D413" i="8" s="1"/>
  <c r="D426" i="8" s="1"/>
  <c r="D458" i="8" s="1"/>
  <c r="D7" i="8" s="1"/>
  <c r="I11" i="23" s="1"/>
  <c r="L12" i="21" s="1"/>
  <c r="C53" i="8"/>
  <c r="C66" i="8" s="1"/>
  <c r="C98" i="8" s="1"/>
  <c r="C111" i="8" s="1"/>
  <c r="C143" i="8" s="1"/>
  <c r="C156" i="8" s="1"/>
  <c r="C188" i="8" s="1"/>
  <c r="C201" i="8" s="1"/>
  <c r="C233" i="8" s="1"/>
  <c r="C246" i="8" s="1"/>
  <c r="C278" i="8" s="1"/>
  <c r="C291" i="8" s="1"/>
  <c r="C323" i="8" s="1"/>
  <c r="C336" i="8" s="1"/>
  <c r="C368" i="8" s="1"/>
  <c r="C381" i="8" s="1"/>
  <c r="C413" i="8" s="1"/>
  <c r="C426" i="8" s="1"/>
  <c r="C458" i="8" s="1"/>
  <c r="C7" i="8" s="1"/>
  <c r="I10" i="23" s="1"/>
  <c r="L11" i="21" s="1"/>
  <c r="B53" i="8"/>
  <c r="B66" i="8" s="1"/>
  <c r="B98" i="8" s="1"/>
  <c r="B111" i="8" s="1"/>
  <c r="B143" i="8" s="1"/>
  <c r="B156" i="8" s="1"/>
  <c r="B188" i="8" s="1"/>
  <c r="B201" i="8" s="1"/>
  <c r="B233" i="8" s="1"/>
  <c r="B246" i="8" s="1"/>
  <c r="B278" i="8" s="1"/>
  <c r="B291" i="8" s="1"/>
  <c r="B323" i="8" s="1"/>
  <c r="B336" i="8" s="1"/>
  <c r="B368" i="8" s="1"/>
  <c r="B381" i="8" s="1"/>
  <c r="B413" i="8" s="1"/>
  <c r="B426" i="8" s="1"/>
  <c r="B458" i="8" s="1"/>
  <c r="B7" i="8" s="1"/>
  <c r="I9" i="23" s="1"/>
  <c r="L10" i="21" s="1"/>
  <c r="AK53" i="8"/>
  <c r="AK66" i="8" s="1"/>
  <c r="AK98" i="8" s="1"/>
  <c r="AK111" i="8" s="1"/>
  <c r="AK143" i="8" s="1"/>
  <c r="AK156" i="8" s="1"/>
  <c r="AK188" i="8" s="1"/>
  <c r="AK201" i="8" s="1"/>
  <c r="AK233" i="8" s="1"/>
  <c r="AK246" i="8" s="1"/>
  <c r="AK278" i="8" s="1"/>
  <c r="AK291" i="8" s="1"/>
  <c r="AK323" i="8" s="1"/>
  <c r="AK336" i="8" s="1"/>
  <c r="AK368" i="8" s="1"/>
  <c r="AK381" i="8" s="1"/>
  <c r="AK413" i="8" s="1"/>
  <c r="AK426" i="8" s="1"/>
  <c r="AK458" i="8" s="1"/>
  <c r="AK7" i="8" s="1"/>
  <c r="I37" i="23" s="1"/>
  <c r="L39" i="21" s="1"/>
  <c r="AJ53" i="8"/>
  <c r="AJ66" i="8" s="1"/>
  <c r="AJ98" i="8" s="1"/>
  <c r="AJ111" i="8" s="1"/>
  <c r="AJ143" i="8" s="1"/>
  <c r="AJ156" i="8" s="1"/>
  <c r="AJ188" i="8" s="1"/>
  <c r="AJ201" i="8" s="1"/>
  <c r="AJ233" i="8" s="1"/>
  <c r="AJ246" i="8" s="1"/>
  <c r="AJ278" i="8" s="1"/>
  <c r="AJ291" i="8" s="1"/>
  <c r="AJ323" i="8" s="1"/>
  <c r="AJ336" i="8" s="1"/>
  <c r="AJ368" i="8" s="1"/>
  <c r="AJ381" i="8" s="1"/>
  <c r="AJ413" i="8" s="1"/>
  <c r="AJ426" i="8" s="1"/>
  <c r="AJ458" i="8" s="1"/>
  <c r="AJ7" i="8" s="1"/>
  <c r="I36" i="23" s="1"/>
  <c r="L38" i="21" s="1"/>
  <c r="AH53" i="8"/>
  <c r="AH66" i="8" s="1"/>
  <c r="AH98" i="8" s="1"/>
  <c r="AH111" i="8" s="1"/>
  <c r="AH143" i="8" s="1"/>
  <c r="AH156" i="8" s="1"/>
  <c r="AH188" i="8" s="1"/>
  <c r="AH201" i="8" s="1"/>
  <c r="AH233" i="8" s="1"/>
  <c r="AH246" i="8" s="1"/>
  <c r="AH278" i="8" s="1"/>
  <c r="AH291" i="8" s="1"/>
  <c r="AH323" i="8" s="1"/>
  <c r="AH336" i="8" s="1"/>
  <c r="AH368" i="8" s="1"/>
  <c r="AH381" i="8" s="1"/>
  <c r="AH413" i="8" s="1"/>
  <c r="AH426" i="8" s="1"/>
  <c r="AH458" i="8" s="1"/>
  <c r="AG53" i="8"/>
  <c r="AG66" i="8" s="1"/>
  <c r="AG98" i="8" s="1"/>
  <c r="AG111" i="8" s="1"/>
  <c r="AG143" i="8" s="1"/>
  <c r="AG156" i="8" s="1"/>
  <c r="AG188" i="8" s="1"/>
  <c r="AG201" i="8" s="1"/>
  <c r="AG233" i="8" s="1"/>
  <c r="AG246" i="8" s="1"/>
  <c r="AG278" i="8" s="1"/>
  <c r="AG291" i="8" s="1"/>
  <c r="AG323" i="8" s="1"/>
  <c r="AG336" i="8" s="1"/>
  <c r="AG368" i="8" s="1"/>
  <c r="AG381" i="8" s="1"/>
  <c r="AG413" i="8" s="1"/>
  <c r="AG426" i="8" s="1"/>
  <c r="AG458" i="8" s="1"/>
  <c r="AF53" i="8"/>
  <c r="AF66" i="8" s="1"/>
  <c r="AF98" i="8" s="1"/>
  <c r="AF111" i="8" s="1"/>
  <c r="AF143" i="8" s="1"/>
  <c r="AF156" i="8" s="1"/>
  <c r="AF188" i="8" s="1"/>
  <c r="AF201" i="8" s="1"/>
  <c r="AF233" i="8" s="1"/>
  <c r="AF246" i="8" s="1"/>
  <c r="AF278" i="8" s="1"/>
  <c r="AF291" i="8" s="1"/>
  <c r="AF323" i="8" s="1"/>
  <c r="AF336" i="8" s="1"/>
  <c r="AF368" i="8" s="1"/>
  <c r="AF381" i="8" s="1"/>
  <c r="AF413" i="8" s="1"/>
  <c r="AF426" i="8" s="1"/>
  <c r="AF458" i="8" s="1"/>
  <c r="AE53" i="8"/>
  <c r="AE66" i="8" s="1"/>
  <c r="AE98" i="8" s="1"/>
  <c r="AE111" i="8" s="1"/>
  <c r="AE143" i="8" s="1"/>
  <c r="AE156" i="8" s="1"/>
  <c r="AE188" i="8" s="1"/>
  <c r="AE201" i="8" s="1"/>
  <c r="AE233" i="8" s="1"/>
  <c r="AE246" i="8" s="1"/>
  <c r="AE278" i="8" s="1"/>
  <c r="AE291" i="8" s="1"/>
  <c r="AE323" i="8" s="1"/>
  <c r="AE336" i="8" s="1"/>
  <c r="AE368" i="8" s="1"/>
  <c r="AE381" i="8" s="1"/>
  <c r="AE413" i="8" s="1"/>
  <c r="AE426" i="8" s="1"/>
  <c r="AE458" i="8" s="1"/>
  <c r="AE7" i="8" s="1"/>
  <c r="I31" i="23" s="1"/>
  <c r="L33" i="21" s="1"/>
  <c r="AD53" i="8"/>
  <c r="AD66" i="8" s="1"/>
  <c r="AD98" i="8" s="1"/>
  <c r="AD111" i="8" s="1"/>
  <c r="AD143" i="8" s="1"/>
  <c r="AD156" i="8" s="1"/>
  <c r="AD188" i="8" s="1"/>
  <c r="AD201" i="8" s="1"/>
  <c r="AD233" i="8" s="1"/>
  <c r="AD246" i="8" s="1"/>
  <c r="AD278" i="8" s="1"/>
  <c r="AD291" i="8" s="1"/>
  <c r="AD323" i="8" s="1"/>
  <c r="AD336" i="8" s="1"/>
  <c r="AD368" i="8" s="1"/>
  <c r="AD381" i="8" s="1"/>
  <c r="AD413" i="8" s="1"/>
  <c r="AD426" i="8" s="1"/>
  <c r="AD458" i="8" s="1"/>
  <c r="AD7" i="8" s="1"/>
  <c r="I30" i="23" s="1"/>
  <c r="L32" i="21" s="1"/>
  <c r="AC53" i="8"/>
  <c r="AC66" i="8" s="1"/>
  <c r="AC98" i="8" s="1"/>
  <c r="AC111" i="8" s="1"/>
  <c r="AC143" i="8" s="1"/>
  <c r="AC156" i="8" s="1"/>
  <c r="AC188" i="8" s="1"/>
  <c r="AC201" i="8" s="1"/>
  <c r="AC233" i="8" s="1"/>
  <c r="AC246" i="8" s="1"/>
  <c r="AC278" i="8" s="1"/>
  <c r="AC291" i="8" s="1"/>
  <c r="AC323" i="8" s="1"/>
  <c r="AC336" i="8" s="1"/>
  <c r="AC368" i="8" s="1"/>
  <c r="AC381" i="8" s="1"/>
  <c r="AC413" i="8" s="1"/>
  <c r="AC426" i="8" s="1"/>
  <c r="AC458" i="8" s="1"/>
  <c r="AB53" i="8"/>
  <c r="AB66" i="8" s="1"/>
  <c r="AB98" i="8" s="1"/>
  <c r="AB111" i="8" s="1"/>
  <c r="AB143" i="8" s="1"/>
  <c r="AB156" i="8" s="1"/>
  <c r="AB188" i="8" s="1"/>
  <c r="AB201" i="8" s="1"/>
  <c r="AB233" i="8" s="1"/>
  <c r="AB246" i="8" s="1"/>
  <c r="AB278" i="8" s="1"/>
  <c r="AB291" i="8" s="1"/>
  <c r="AB323" i="8" s="1"/>
  <c r="AB336" i="8" s="1"/>
  <c r="AB368" i="8" s="1"/>
  <c r="AB381" i="8" s="1"/>
  <c r="AB413" i="8" s="1"/>
  <c r="AB426" i="8" s="1"/>
  <c r="AB458" i="8" s="1"/>
  <c r="AA53" i="8"/>
  <c r="AA66" i="8" s="1"/>
  <c r="AA98" i="8" s="1"/>
  <c r="AA111" i="8" s="1"/>
  <c r="AA143" i="8" s="1"/>
  <c r="AA156" i="8" s="1"/>
  <c r="AA188" i="8" s="1"/>
  <c r="AA201" i="8" s="1"/>
  <c r="AA233" i="8" s="1"/>
  <c r="AA246" i="8" s="1"/>
  <c r="AA278" i="8" s="1"/>
  <c r="AA291" i="8" s="1"/>
  <c r="AA323" i="8" s="1"/>
  <c r="AA336" i="8" s="1"/>
  <c r="AA368" i="8" s="1"/>
  <c r="AA381" i="8" s="1"/>
  <c r="AA413" i="8" s="1"/>
  <c r="AA426" i="8" s="1"/>
  <c r="AA458" i="8" s="1"/>
  <c r="AA7" i="8" s="1"/>
  <c r="I27" i="23" s="1"/>
  <c r="L29" i="21" s="1"/>
  <c r="Z53" i="8"/>
  <c r="Z66" i="8" s="1"/>
  <c r="Z98" i="8" s="1"/>
  <c r="Z111" i="8" s="1"/>
  <c r="Z143" i="8" s="1"/>
  <c r="Z156" i="8" s="1"/>
  <c r="Z188" i="8" s="1"/>
  <c r="Z201" i="8" s="1"/>
  <c r="Z233" i="8" s="1"/>
  <c r="Z246" i="8" s="1"/>
  <c r="Z278" i="8" s="1"/>
  <c r="Z291" i="8" s="1"/>
  <c r="Z323" i="8" s="1"/>
  <c r="Z336" i="8" s="1"/>
  <c r="Z368" i="8" s="1"/>
  <c r="Z381" i="8" s="1"/>
  <c r="Z413" i="8" s="1"/>
  <c r="Z426" i="8" s="1"/>
  <c r="Z458" i="8" s="1"/>
  <c r="Z7" i="8" s="1"/>
  <c r="I26" i="23" s="1"/>
  <c r="L28" i="21" s="1"/>
  <c r="Y53" i="8"/>
  <c r="Y66" i="8" s="1"/>
  <c r="Y98" i="8" s="1"/>
  <c r="Y111" i="8" s="1"/>
  <c r="Y143" i="8" s="1"/>
  <c r="Y156" i="8" s="1"/>
  <c r="Y188" i="8" s="1"/>
  <c r="Y201" i="8" s="1"/>
  <c r="Y233" i="8" s="1"/>
  <c r="Y246" i="8" s="1"/>
  <c r="Y278" i="8" s="1"/>
  <c r="Y291" i="8" s="1"/>
  <c r="Y323" i="8" s="1"/>
  <c r="Y336" i="8" s="1"/>
  <c r="Y368" i="8" s="1"/>
  <c r="Y381" i="8" s="1"/>
  <c r="Y413" i="8" s="1"/>
  <c r="Y426" i="8" s="1"/>
  <c r="Y458" i="8" s="1"/>
  <c r="Y7" i="8" s="1"/>
  <c r="H25" i="23" s="1"/>
  <c r="L26" i="21" s="1"/>
  <c r="X53" i="8"/>
  <c r="X66" i="8" s="1"/>
  <c r="X98" i="8" s="1"/>
  <c r="X111" i="8" s="1"/>
  <c r="X143" i="8" s="1"/>
  <c r="X156" i="8" s="1"/>
  <c r="X188" i="8" s="1"/>
  <c r="X201" i="8" s="1"/>
  <c r="X233" i="8" s="1"/>
  <c r="X246" i="8" s="1"/>
  <c r="X278" i="8" s="1"/>
  <c r="X291" i="8" s="1"/>
  <c r="X323" i="8" s="1"/>
  <c r="X336" i="8" s="1"/>
  <c r="X368" i="8" s="1"/>
  <c r="X381" i="8" s="1"/>
  <c r="X413" i="8" s="1"/>
  <c r="X426" i="8" s="1"/>
  <c r="X458" i="8" s="1"/>
  <c r="W53" i="8"/>
  <c r="W66" i="8" s="1"/>
  <c r="W98" i="8" s="1"/>
  <c r="W111" i="8" s="1"/>
  <c r="W143" i="8" s="1"/>
  <c r="W156" i="8" s="1"/>
  <c r="W188" i="8" s="1"/>
  <c r="W201" i="8" s="1"/>
  <c r="W233" i="8" s="1"/>
  <c r="W246" i="8" s="1"/>
  <c r="W278" i="8" s="1"/>
  <c r="W291" i="8" s="1"/>
  <c r="W323" i="8" s="1"/>
  <c r="W336" i="8" s="1"/>
  <c r="W368" i="8" s="1"/>
  <c r="W381" i="8" s="1"/>
  <c r="W413" i="8" s="1"/>
  <c r="W426" i="8" s="1"/>
  <c r="W458" i="8" s="1"/>
  <c r="W7" i="8" s="1"/>
  <c r="V53" i="8"/>
  <c r="V66" i="8" s="1"/>
  <c r="V98" i="8" s="1"/>
  <c r="V111" i="8" s="1"/>
  <c r="V143" i="8" s="1"/>
  <c r="V156" i="8" s="1"/>
  <c r="V188" i="8" s="1"/>
  <c r="V201" i="8" s="1"/>
  <c r="V233" i="8" s="1"/>
  <c r="V246" i="8" s="1"/>
  <c r="V278" i="8" s="1"/>
  <c r="V291" i="8" s="1"/>
  <c r="V323" i="8" s="1"/>
  <c r="V336" i="8" s="1"/>
  <c r="V368" i="8" s="1"/>
  <c r="V381" i="8" s="1"/>
  <c r="V413" i="8" s="1"/>
  <c r="V426" i="8" s="1"/>
  <c r="V458" i="8" s="1"/>
  <c r="U53" i="8"/>
  <c r="U66" i="8" s="1"/>
  <c r="U98" i="8" s="1"/>
  <c r="U111" i="8" s="1"/>
  <c r="U143" i="8" s="1"/>
  <c r="U156" i="8" s="1"/>
  <c r="U188" i="8" s="1"/>
  <c r="U201" i="8" s="1"/>
  <c r="U233" i="8" s="1"/>
  <c r="U246" i="8" s="1"/>
  <c r="U278" i="8" s="1"/>
  <c r="U291" i="8" s="1"/>
  <c r="U323" i="8" s="1"/>
  <c r="U336" i="8" s="1"/>
  <c r="U368" i="8" s="1"/>
  <c r="U381" i="8" s="1"/>
  <c r="U413" i="8" s="1"/>
  <c r="U426" i="8" s="1"/>
  <c r="U458" i="8" s="1"/>
  <c r="R53" i="8"/>
  <c r="R66" i="8" s="1"/>
  <c r="R98" i="8" s="1"/>
  <c r="R111" i="8" s="1"/>
  <c r="R143" i="8" s="1"/>
  <c r="R156" i="8" s="1"/>
  <c r="R188" i="8" s="1"/>
  <c r="R201" i="8" s="1"/>
  <c r="R233" i="8" s="1"/>
  <c r="R246" i="8" s="1"/>
  <c r="R278" i="8" s="1"/>
  <c r="R291" i="8" s="1"/>
  <c r="R323" i="8" s="1"/>
  <c r="R336" i="8" s="1"/>
  <c r="R368" i="8" s="1"/>
  <c r="R381" i="8" s="1"/>
  <c r="R413" i="8" s="1"/>
  <c r="R426" i="8" s="1"/>
  <c r="R458" i="8" s="1"/>
  <c r="R7" i="8" s="1"/>
  <c r="Q53" i="8"/>
  <c r="Q66" i="8" s="1"/>
  <c r="Q98" i="8" s="1"/>
  <c r="Q111" i="8" s="1"/>
  <c r="Q143" i="8" s="1"/>
  <c r="Q156" i="8" s="1"/>
  <c r="Q188" i="8" s="1"/>
  <c r="Q201" i="8" s="1"/>
  <c r="Q233" i="8" s="1"/>
  <c r="Q246" i="8" s="1"/>
  <c r="Q278" i="8" s="1"/>
  <c r="Q291" i="8" s="1"/>
  <c r="Q323" i="8" s="1"/>
  <c r="Q336" i="8" s="1"/>
  <c r="Q368" i="8" s="1"/>
  <c r="Q381" i="8" s="1"/>
  <c r="Q413" i="8" s="1"/>
  <c r="Q426" i="8" s="1"/>
  <c r="Q458" i="8" s="1"/>
  <c r="P53" i="8"/>
  <c r="P66" i="8" s="1"/>
  <c r="P98" i="8" s="1"/>
  <c r="P111" i="8" s="1"/>
  <c r="P143" i="8" s="1"/>
  <c r="P156" i="8" s="1"/>
  <c r="P188" i="8" s="1"/>
  <c r="P201" i="8" s="1"/>
  <c r="P233" i="8" s="1"/>
  <c r="P246" i="8" s="1"/>
  <c r="P278" i="8" s="1"/>
  <c r="P291" i="8" s="1"/>
  <c r="P323" i="8" s="1"/>
  <c r="P336" i="8" s="1"/>
  <c r="P368" i="8" s="1"/>
  <c r="P381" i="8" s="1"/>
  <c r="P413" i="8" s="1"/>
  <c r="P426" i="8" s="1"/>
  <c r="P458" i="8" s="1"/>
  <c r="P7" i="8" s="1"/>
  <c r="I16" i="23" s="1"/>
  <c r="L17" i="21" s="1"/>
  <c r="O53" i="8"/>
  <c r="O66" i="8" s="1"/>
  <c r="O98" i="8" s="1"/>
  <c r="O111" i="8" s="1"/>
  <c r="O143" i="8" s="1"/>
  <c r="O156" i="8" s="1"/>
  <c r="O188" i="8" s="1"/>
  <c r="O201" i="8" s="1"/>
  <c r="O233" i="8" s="1"/>
  <c r="O246" i="8" s="1"/>
  <c r="O278" i="8" s="1"/>
  <c r="O291" i="8" s="1"/>
  <c r="O323" i="8" s="1"/>
  <c r="O336" i="8" s="1"/>
  <c r="O368" i="8" s="1"/>
  <c r="O381" i="8" s="1"/>
  <c r="O413" i="8" s="1"/>
  <c r="O426" i="8" s="1"/>
  <c r="O458" i="8" s="1"/>
  <c r="N53" i="8"/>
  <c r="N66" i="8" s="1"/>
  <c r="N98" i="8" s="1"/>
  <c r="N111" i="8" s="1"/>
  <c r="N143" i="8" s="1"/>
  <c r="N156" i="8" s="1"/>
  <c r="N188" i="8" s="1"/>
  <c r="N201" i="8" s="1"/>
  <c r="N233" i="8" s="1"/>
  <c r="N246" i="8" s="1"/>
  <c r="N278" i="8" s="1"/>
  <c r="N291" i="8" s="1"/>
  <c r="N323" i="8" s="1"/>
  <c r="N336" i="8" s="1"/>
  <c r="N368" i="8" s="1"/>
  <c r="N381" i="8" s="1"/>
  <c r="N413" i="8" s="1"/>
  <c r="N426" i="8" s="1"/>
  <c r="N458" i="8" s="1"/>
  <c r="N7" i="8" s="1"/>
  <c r="M53" i="8"/>
  <c r="M66" i="8" s="1"/>
  <c r="M98" i="8" s="1"/>
  <c r="M111" i="8" s="1"/>
  <c r="M143" i="8" s="1"/>
  <c r="M156" i="8" s="1"/>
  <c r="M188" i="8" s="1"/>
  <c r="M201" i="8" s="1"/>
  <c r="M233" i="8" s="1"/>
  <c r="M246" i="8" s="1"/>
  <c r="M278" i="8" s="1"/>
  <c r="M291" i="8" s="1"/>
  <c r="M323" i="8" s="1"/>
  <c r="M336" i="8" s="1"/>
  <c r="M368" i="8" s="1"/>
  <c r="M381" i="8" s="1"/>
  <c r="M413" i="8" s="1"/>
  <c r="M426" i="8" s="1"/>
  <c r="M458" i="8" s="1"/>
  <c r="L53" i="8"/>
  <c r="L66" i="8" s="1"/>
  <c r="L98" i="8" s="1"/>
  <c r="L111" i="8" s="1"/>
  <c r="L143" i="8" s="1"/>
  <c r="L156" i="8" s="1"/>
  <c r="L188" i="8" s="1"/>
  <c r="L201" i="8" s="1"/>
  <c r="L233" i="8" s="1"/>
  <c r="L246" i="8" s="1"/>
  <c r="L278" i="8" s="1"/>
  <c r="L291" i="8" s="1"/>
  <c r="L323" i="8" s="1"/>
  <c r="L336" i="8" s="1"/>
  <c r="L368" i="8" s="1"/>
  <c r="L381" i="8" s="1"/>
  <c r="L413" i="8" s="1"/>
  <c r="L426" i="8" s="1"/>
  <c r="L458" i="8" s="1"/>
  <c r="I233" i="8"/>
  <c r="I458" i="8"/>
  <c r="I413" i="8"/>
  <c r="I368" i="8"/>
  <c r="I323" i="8"/>
  <c r="I278" i="8"/>
  <c r="I188" i="8"/>
  <c r="I143" i="8"/>
  <c r="I98" i="8"/>
  <c r="I53" i="8"/>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22"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C502" i="12"/>
  <c r="E502" i="12"/>
  <c r="G502" i="12"/>
  <c r="G7" i="12"/>
  <c r="F53" i="12"/>
  <c r="F66" i="12" s="1"/>
  <c r="F98" i="12" s="1"/>
  <c r="F111" i="12" s="1"/>
  <c r="F143" i="12" s="1"/>
  <c r="F156" i="12" s="1"/>
  <c r="F188" i="12" s="1"/>
  <c r="F201" i="12" s="1"/>
  <c r="F233" i="12" s="1"/>
  <c r="F246" i="12" s="1"/>
  <c r="F278" i="12" s="1"/>
  <c r="F291" i="12" s="1"/>
  <c r="F323" i="12" s="1"/>
  <c r="F336" i="12" s="1"/>
  <c r="F368" i="12" s="1"/>
  <c r="F381" i="12" s="1"/>
  <c r="F413" i="12" s="1"/>
  <c r="F426" i="12" s="1"/>
  <c r="F458" i="12" s="1"/>
  <c r="E53" i="12"/>
  <c r="E66" i="12" s="1"/>
  <c r="E98" i="12" s="1"/>
  <c r="E111" i="12" s="1"/>
  <c r="E143" i="12" s="1"/>
  <c r="E156" i="12" s="1"/>
  <c r="E188" i="12" s="1"/>
  <c r="E201" i="12" s="1"/>
  <c r="E233" i="12" s="1"/>
  <c r="E246" i="12" s="1"/>
  <c r="E278" i="12" s="1"/>
  <c r="E291" i="12" s="1"/>
  <c r="E323" i="12" s="1"/>
  <c r="E336" i="12" s="1"/>
  <c r="E368" i="12" s="1"/>
  <c r="E381" i="12" s="1"/>
  <c r="E413" i="12" s="1"/>
  <c r="E426" i="12" s="1"/>
  <c r="E458" i="12" s="1"/>
  <c r="E7" i="12" s="1"/>
  <c r="I12" i="18" s="1"/>
  <c r="M13" i="17" s="1"/>
  <c r="D53" i="12"/>
  <c r="D66" i="12" s="1"/>
  <c r="D98" i="12" s="1"/>
  <c r="D111" i="12" s="1"/>
  <c r="D143" i="12" s="1"/>
  <c r="D156" i="12" s="1"/>
  <c r="D188" i="12" s="1"/>
  <c r="D201" i="12" s="1"/>
  <c r="D233" i="12" s="1"/>
  <c r="D246" i="12" s="1"/>
  <c r="D278" i="12" s="1"/>
  <c r="D291" i="12" s="1"/>
  <c r="D323" i="12" s="1"/>
  <c r="D336" i="12" s="1"/>
  <c r="D368" i="12" s="1"/>
  <c r="D381" i="12" s="1"/>
  <c r="D413" i="12" s="1"/>
  <c r="D426" i="12" s="1"/>
  <c r="D458" i="12" s="1"/>
  <c r="C53" i="12"/>
  <c r="C66" i="12" s="1"/>
  <c r="C98" i="12" s="1"/>
  <c r="C111" i="12" s="1"/>
  <c r="C143" i="12" s="1"/>
  <c r="C156" i="12" s="1"/>
  <c r="C188" i="12" s="1"/>
  <c r="C201" i="12" s="1"/>
  <c r="C233" i="12" s="1"/>
  <c r="C246" i="12" s="1"/>
  <c r="C278" i="12" s="1"/>
  <c r="C291" i="12" s="1"/>
  <c r="C323" i="12" s="1"/>
  <c r="C336" i="12" s="1"/>
  <c r="C368" i="12" s="1"/>
  <c r="C381" i="12" s="1"/>
  <c r="C413" i="12" s="1"/>
  <c r="C426" i="12" s="1"/>
  <c r="C458" i="12" s="1"/>
  <c r="B53" i="12"/>
  <c r="B66" i="12" s="1"/>
  <c r="B98" i="12" s="1"/>
  <c r="B111" i="12" s="1"/>
  <c r="B143" i="12" s="1"/>
  <c r="B156" i="12" s="1"/>
  <c r="B188" i="12" s="1"/>
  <c r="B201" i="12" s="1"/>
  <c r="B233" i="12" s="1"/>
  <c r="B246" i="12" s="1"/>
  <c r="B278" i="12" s="1"/>
  <c r="B291" i="12" s="1"/>
  <c r="B323" i="12" s="1"/>
  <c r="B336" i="12" s="1"/>
  <c r="B368" i="12" s="1"/>
  <c r="B381" i="12" s="1"/>
  <c r="B413" i="12" s="1"/>
  <c r="B426" i="12" s="1"/>
  <c r="B458" i="12" s="1"/>
  <c r="B7" i="12" s="1"/>
  <c r="I9" i="18" s="1"/>
  <c r="M10" i="17" s="1"/>
  <c r="AK53" i="12"/>
  <c r="AK66" i="12" s="1"/>
  <c r="AK98" i="12" s="1"/>
  <c r="AK111" i="12" s="1"/>
  <c r="AK143" i="12" s="1"/>
  <c r="AK156" i="12" s="1"/>
  <c r="AK188" i="12" s="1"/>
  <c r="AK201" i="12" s="1"/>
  <c r="AK233" i="12" s="1"/>
  <c r="AK246" i="12" s="1"/>
  <c r="AK278" i="12" s="1"/>
  <c r="AK291" i="12" s="1"/>
  <c r="AK323" i="12" s="1"/>
  <c r="AK336" i="12" s="1"/>
  <c r="AK368" i="12" s="1"/>
  <c r="AK381" i="12" s="1"/>
  <c r="AK413" i="12" s="1"/>
  <c r="AK426" i="12" s="1"/>
  <c r="AK458" i="12" s="1"/>
  <c r="AK7" i="12" s="1"/>
  <c r="I37" i="18" s="1"/>
  <c r="M39" i="17" s="1"/>
  <c r="AJ53" i="12"/>
  <c r="AJ66" i="12" s="1"/>
  <c r="AJ98" i="12" s="1"/>
  <c r="AJ111" i="12" s="1"/>
  <c r="AJ143" i="12" s="1"/>
  <c r="AJ156" i="12" s="1"/>
  <c r="AJ188" i="12" s="1"/>
  <c r="AJ201" i="12" s="1"/>
  <c r="AJ233" i="12" s="1"/>
  <c r="AJ246" i="12" s="1"/>
  <c r="AJ278" i="12" s="1"/>
  <c r="AJ291" i="12" s="1"/>
  <c r="AJ323" i="12" s="1"/>
  <c r="AJ336" i="12" s="1"/>
  <c r="AJ368" i="12" s="1"/>
  <c r="AJ381" i="12" s="1"/>
  <c r="AJ413" i="12" s="1"/>
  <c r="AJ426" i="12" s="1"/>
  <c r="AJ458" i="12" s="1"/>
  <c r="AH53" i="12"/>
  <c r="AH66" i="12" s="1"/>
  <c r="AH98" i="12" s="1"/>
  <c r="AH111" i="12" s="1"/>
  <c r="AH143" i="12" s="1"/>
  <c r="AH156" i="12" s="1"/>
  <c r="AH188" i="12" s="1"/>
  <c r="AH201" i="12" s="1"/>
  <c r="AH233" i="12" s="1"/>
  <c r="AH246" i="12" s="1"/>
  <c r="AH278" i="12" s="1"/>
  <c r="AH291" i="12" s="1"/>
  <c r="AH323" i="12" s="1"/>
  <c r="AH336" i="12" s="1"/>
  <c r="AH368" i="12" s="1"/>
  <c r="AH381" i="12" s="1"/>
  <c r="AH413" i="12" s="1"/>
  <c r="AH426" i="12" s="1"/>
  <c r="AH458" i="12" s="1"/>
  <c r="AG53" i="12"/>
  <c r="AG66" i="12" s="1"/>
  <c r="AG98" i="12" s="1"/>
  <c r="AG111" i="12" s="1"/>
  <c r="AG143" i="12" s="1"/>
  <c r="AG156" i="12" s="1"/>
  <c r="AG188" i="12" s="1"/>
  <c r="AG201" i="12" s="1"/>
  <c r="AG233" i="12" s="1"/>
  <c r="AG246" i="12" s="1"/>
  <c r="AG278" i="12" s="1"/>
  <c r="AG291" i="12" s="1"/>
  <c r="AG323" i="12" s="1"/>
  <c r="AG336" i="12" s="1"/>
  <c r="AG368" i="12" s="1"/>
  <c r="AG381" i="12" s="1"/>
  <c r="AG413" i="12" s="1"/>
  <c r="AG426" i="12" s="1"/>
  <c r="AG458" i="12" s="1"/>
  <c r="AF53" i="12"/>
  <c r="AF66" i="12" s="1"/>
  <c r="AF98" i="12" s="1"/>
  <c r="AF111" i="12" s="1"/>
  <c r="AF143" i="12" s="1"/>
  <c r="AF156" i="12" s="1"/>
  <c r="AF188" i="12" s="1"/>
  <c r="AF201" i="12" s="1"/>
  <c r="AF233" i="12" s="1"/>
  <c r="AF246" i="12" s="1"/>
  <c r="AF278" i="12" s="1"/>
  <c r="AF291" i="12" s="1"/>
  <c r="AF323" i="12" s="1"/>
  <c r="AF336" i="12" s="1"/>
  <c r="AF368" i="12" s="1"/>
  <c r="AF381" i="12" s="1"/>
  <c r="AF413" i="12" s="1"/>
  <c r="AF426" i="12" s="1"/>
  <c r="AF458" i="12" s="1"/>
  <c r="AF7" i="12" s="1"/>
  <c r="I32" i="18" s="1"/>
  <c r="M34" i="17" s="1"/>
  <c r="AE53" i="12"/>
  <c r="AE66" i="12" s="1"/>
  <c r="AE98" i="12" s="1"/>
  <c r="AE111" i="12" s="1"/>
  <c r="AE143" i="12" s="1"/>
  <c r="AE156" i="12" s="1"/>
  <c r="AE188" i="12" s="1"/>
  <c r="AE201" i="12" s="1"/>
  <c r="AE233" i="12" s="1"/>
  <c r="AE246" i="12" s="1"/>
  <c r="AE278" i="12" s="1"/>
  <c r="AE291" i="12" s="1"/>
  <c r="AE323" i="12" s="1"/>
  <c r="AE336" i="12" s="1"/>
  <c r="AE368" i="12" s="1"/>
  <c r="AE381" i="12" s="1"/>
  <c r="AE413" i="12" s="1"/>
  <c r="AE426" i="12" s="1"/>
  <c r="AE458" i="12" s="1"/>
  <c r="AD53" i="12"/>
  <c r="AD66" i="12" s="1"/>
  <c r="AD98" i="12" s="1"/>
  <c r="AD111" i="12" s="1"/>
  <c r="AD143" i="12" s="1"/>
  <c r="AD156" i="12" s="1"/>
  <c r="AD188" i="12" s="1"/>
  <c r="AD201" i="12" s="1"/>
  <c r="AD233" i="12" s="1"/>
  <c r="AD246" i="12" s="1"/>
  <c r="AD278" i="12" s="1"/>
  <c r="AD291" i="12" s="1"/>
  <c r="AD323" i="12" s="1"/>
  <c r="AD336" i="12" s="1"/>
  <c r="AD368" i="12" s="1"/>
  <c r="AD381" i="12" s="1"/>
  <c r="AD413" i="12" s="1"/>
  <c r="AD426" i="12" s="1"/>
  <c r="AD458" i="12" s="1"/>
  <c r="AC53" i="12"/>
  <c r="AC66" i="12" s="1"/>
  <c r="AC98" i="12" s="1"/>
  <c r="AC111" i="12" s="1"/>
  <c r="AC143" i="12" s="1"/>
  <c r="AC156" i="12" s="1"/>
  <c r="AC188" i="12" s="1"/>
  <c r="AC201" i="12" s="1"/>
  <c r="AC233" i="12" s="1"/>
  <c r="AC246" i="12" s="1"/>
  <c r="AC278" i="12" s="1"/>
  <c r="AC291" i="12" s="1"/>
  <c r="AC323" i="12" s="1"/>
  <c r="AC336" i="12" s="1"/>
  <c r="AC368" i="12" s="1"/>
  <c r="AC381" i="12" s="1"/>
  <c r="AC413" i="12" s="1"/>
  <c r="AC426" i="12" s="1"/>
  <c r="AC458" i="12" s="1"/>
  <c r="AC7" i="12" s="1"/>
  <c r="I29" i="18" s="1"/>
  <c r="M31" i="17" s="1"/>
  <c r="AB53" i="12"/>
  <c r="AB66" i="12" s="1"/>
  <c r="AB98" i="12" s="1"/>
  <c r="AB111" i="12" s="1"/>
  <c r="AB143" i="12" s="1"/>
  <c r="AB156" i="12" s="1"/>
  <c r="AB188" i="12" s="1"/>
  <c r="AB201" i="12" s="1"/>
  <c r="AB233" i="12" s="1"/>
  <c r="AB246" i="12" s="1"/>
  <c r="AB278" i="12" s="1"/>
  <c r="AB291" i="12" s="1"/>
  <c r="AB323" i="12" s="1"/>
  <c r="AB336" i="12" s="1"/>
  <c r="AB368" i="12" s="1"/>
  <c r="AB381" i="12" s="1"/>
  <c r="AB413" i="12" s="1"/>
  <c r="AB426" i="12" s="1"/>
  <c r="AB458" i="12" s="1"/>
  <c r="AB7" i="12" s="1"/>
  <c r="I28" i="18" s="1"/>
  <c r="M30" i="17" s="1"/>
  <c r="AA53" i="12"/>
  <c r="AA66" i="12" s="1"/>
  <c r="AA98" i="12" s="1"/>
  <c r="AA111" i="12" s="1"/>
  <c r="AA143" i="12" s="1"/>
  <c r="AA156" i="12" s="1"/>
  <c r="AA188" i="12" s="1"/>
  <c r="AA201" i="12" s="1"/>
  <c r="AA233" i="12" s="1"/>
  <c r="AA246" i="12" s="1"/>
  <c r="AA278" i="12" s="1"/>
  <c r="AA291" i="12" s="1"/>
  <c r="AA323" i="12" s="1"/>
  <c r="AA336" i="12" s="1"/>
  <c r="AA368" i="12" s="1"/>
  <c r="AA381" i="12" s="1"/>
  <c r="AA413" i="12" s="1"/>
  <c r="AA426" i="12" s="1"/>
  <c r="AA458" i="12" s="1"/>
  <c r="AA7" i="12" s="1"/>
  <c r="I27" i="18" s="1"/>
  <c r="M29" i="17" s="1"/>
  <c r="Z53" i="12"/>
  <c r="Z66" i="12" s="1"/>
  <c r="Z98" i="12" s="1"/>
  <c r="Z111" i="12" s="1"/>
  <c r="Z143" i="12" s="1"/>
  <c r="Z156" i="12" s="1"/>
  <c r="Z188" i="12" s="1"/>
  <c r="Z201" i="12" s="1"/>
  <c r="Z233" i="12" s="1"/>
  <c r="Z246" i="12" s="1"/>
  <c r="Z278" i="12" s="1"/>
  <c r="Z291" i="12" s="1"/>
  <c r="Z323" i="12" s="1"/>
  <c r="Z336" i="12" s="1"/>
  <c r="Z368" i="12" s="1"/>
  <c r="Z381" i="12" s="1"/>
  <c r="Z413" i="12" s="1"/>
  <c r="Z426" i="12" s="1"/>
  <c r="Z458" i="12" s="1"/>
  <c r="Y53" i="12"/>
  <c r="Y66" i="12" s="1"/>
  <c r="Y98" i="12" s="1"/>
  <c r="Y111" i="12" s="1"/>
  <c r="Y143" i="12" s="1"/>
  <c r="Y156" i="12" s="1"/>
  <c r="Y188" i="12" s="1"/>
  <c r="Y201" i="12" s="1"/>
  <c r="Y233" i="12" s="1"/>
  <c r="Y246" i="12" s="1"/>
  <c r="Y278" i="12" s="1"/>
  <c r="Y291" i="12" s="1"/>
  <c r="Y323" i="12" s="1"/>
  <c r="Y336" i="12" s="1"/>
  <c r="Y368" i="12" s="1"/>
  <c r="Y381" i="12" s="1"/>
  <c r="Y413" i="12" s="1"/>
  <c r="Y426" i="12" s="1"/>
  <c r="Y458" i="12" s="1"/>
  <c r="Y7" i="12" s="1"/>
  <c r="H25" i="18" s="1"/>
  <c r="M26" i="17" s="1"/>
  <c r="X53" i="12"/>
  <c r="X66" i="12" s="1"/>
  <c r="X98" i="12" s="1"/>
  <c r="X111" i="12" s="1"/>
  <c r="X143" i="12" s="1"/>
  <c r="X156" i="12" s="1"/>
  <c r="X188" i="12" s="1"/>
  <c r="X201" i="12" s="1"/>
  <c r="X233" i="12" s="1"/>
  <c r="X246" i="12" s="1"/>
  <c r="X278" i="12" s="1"/>
  <c r="X291" i="12" s="1"/>
  <c r="X323" i="12" s="1"/>
  <c r="X336" i="12" s="1"/>
  <c r="X368" i="12" s="1"/>
  <c r="X381" i="12" s="1"/>
  <c r="X413" i="12" s="1"/>
  <c r="X426" i="12" s="1"/>
  <c r="X458" i="12" s="1"/>
  <c r="W53" i="12"/>
  <c r="W66" i="12" s="1"/>
  <c r="W98" i="12" s="1"/>
  <c r="W111" i="12" s="1"/>
  <c r="W143" i="12" s="1"/>
  <c r="W156" i="12" s="1"/>
  <c r="W188" i="12" s="1"/>
  <c r="W201" i="12" s="1"/>
  <c r="W233" i="12" s="1"/>
  <c r="W246" i="12" s="1"/>
  <c r="W278" i="12" s="1"/>
  <c r="W291" i="12" s="1"/>
  <c r="W323" i="12" s="1"/>
  <c r="W336" i="12" s="1"/>
  <c r="W368" i="12" s="1"/>
  <c r="W381" i="12" s="1"/>
  <c r="W413" i="12" s="1"/>
  <c r="W426" i="12" s="1"/>
  <c r="W458" i="12" s="1"/>
  <c r="V53" i="12"/>
  <c r="V66" i="12" s="1"/>
  <c r="V98" i="12" s="1"/>
  <c r="V111" i="12" s="1"/>
  <c r="V143" i="12" s="1"/>
  <c r="V156" i="12" s="1"/>
  <c r="V188" i="12" s="1"/>
  <c r="V201" i="12" s="1"/>
  <c r="V233" i="12" s="1"/>
  <c r="V246" i="12" s="1"/>
  <c r="V278" i="12" s="1"/>
  <c r="V291" i="12" s="1"/>
  <c r="V323" i="12" s="1"/>
  <c r="V336" i="12" s="1"/>
  <c r="V368" i="12" s="1"/>
  <c r="V381" i="12" s="1"/>
  <c r="V413" i="12" s="1"/>
  <c r="V426" i="12" s="1"/>
  <c r="V458" i="12" s="1"/>
  <c r="V7" i="12" s="1"/>
  <c r="H23" i="18" s="1"/>
  <c r="M24" i="17" s="1"/>
  <c r="U53" i="12"/>
  <c r="U66" i="12" s="1"/>
  <c r="U98" i="12" s="1"/>
  <c r="U111" i="12" s="1"/>
  <c r="U143" i="12" s="1"/>
  <c r="U156" i="12" s="1"/>
  <c r="U188" i="12" s="1"/>
  <c r="U201" i="12" s="1"/>
  <c r="U233" i="12" s="1"/>
  <c r="U246" i="12" s="1"/>
  <c r="U278" i="12" s="1"/>
  <c r="U291" i="12" s="1"/>
  <c r="U323" i="12" s="1"/>
  <c r="U336" i="12" s="1"/>
  <c r="U368" i="12" s="1"/>
  <c r="U381" i="12" s="1"/>
  <c r="U413" i="12" s="1"/>
  <c r="U426" i="12" s="1"/>
  <c r="U458" i="12" s="1"/>
  <c r="R53" i="12"/>
  <c r="R66" i="12" s="1"/>
  <c r="R98" i="12" s="1"/>
  <c r="R111" i="12" s="1"/>
  <c r="R143" i="12" s="1"/>
  <c r="R156" i="12" s="1"/>
  <c r="R188" i="12" s="1"/>
  <c r="R201" i="12" s="1"/>
  <c r="R233" i="12" s="1"/>
  <c r="R246" i="12" s="1"/>
  <c r="R278" i="12" s="1"/>
  <c r="R291" i="12" s="1"/>
  <c r="R323" i="12" s="1"/>
  <c r="R336" i="12" s="1"/>
  <c r="R368" i="12" s="1"/>
  <c r="R381" i="12" s="1"/>
  <c r="R413" i="12" s="1"/>
  <c r="R426" i="12" s="1"/>
  <c r="R458" i="12" s="1"/>
  <c r="R7" i="12" s="1"/>
  <c r="Q53" i="12"/>
  <c r="Q66" i="12" s="1"/>
  <c r="Q98" i="12" s="1"/>
  <c r="Q111" i="12" s="1"/>
  <c r="Q143" i="12" s="1"/>
  <c r="Q156" i="12" s="1"/>
  <c r="Q188" i="12" s="1"/>
  <c r="Q201" i="12" s="1"/>
  <c r="Q233" i="12" s="1"/>
  <c r="Q246" i="12" s="1"/>
  <c r="Q278" i="12" s="1"/>
  <c r="Q291" i="12" s="1"/>
  <c r="Q323" i="12" s="1"/>
  <c r="Q336" i="12" s="1"/>
  <c r="Q368" i="12" s="1"/>
  <c r="Q381" i="12" s="1"/>
  <c r="Q413" i="12" s="1"/>
  <c r="Q426" i="12" s="1"/>
  <c r="Q458" i="12" s="1"/>
  <c r="Q7" i="12" s="1"/>
  <c r="P53" i="12"/>
  <c r="P66" i="12" s="1"/>
  <c r="P98" i="12" s="1"/>
  <c r="P111" i="12" s="1"/>
  <c r="P143" i="12" s="1"/>
  <c r="P156" i="12" s="1"/>
  <c r="P188" i="12" s="1"/>
  <c r="P201" i="12" s="1"/>
  <c r="P233" i="12" s="1"/>
  <c r="P246" i="12" s="1"/>
  <c r="P278" i="12" s="1"/>
  <c r="P291" i="12" s="1"/>
  <c r="P323" i="12" s="1"/>
  <c r="P336" i="12" s="1"/>
  <c r="P368" i="12" s="1"/>
  <c r="P381" i="12" s="1"/>
  <c r="P413" i="12" s="1"/>
  <c r="P426" i="12" s="1"/>
  <c r="P458" i="12" s="1"/>
  <c r="P7" i="12" s="1"/>
  <c r="I16" i="18" s="1"/>
  <c r="M17" i="17" s="1"/>
  <c r="O53" i="12"/>
  <c r="O66" i="12" s="1"/>
  <c r="O98" i="12" s="1"/>
  <c r="O111" i="12" s="1"/>
  <c r="O143" i="12" s="1"/>
  <c r="O156" i="12" s="1"/>
  <c r="O188" i="12" s="1"/>
  <c r="O201" i="12" s="1"/>
  <c r="O233" i="12" s="1"/>
  <c r="O246" i="12" s="1"/>
  <c r="O278" i="12" s="1"/>
  <c r="O291" i="12" s="1"/>
  <c r="O323" i="12" s="1"/>
  <c r="O336" i="12" s="1"/>
  <c r="O368" i="12" s="1"/>
  <c r="O381" i="12" s="1"/>
  <c r="O413" i="12" s="1"/>
  <c r="O426" i="12" s="1"/>
  <c r="O458" i="12" s="1"/>
  <c r="O7" i="12" s="1"/>
  <c r="N53" i="12"/>
  <c r="N66" i="12" s="1"/>
  <c r="N98" i="12" s="1"/>
  <c r="N111" i="12" s="1"/>
  <c r="N143" i="12" s="1"/>
  <c r="N156" i="12" s="1"/>
  <c r="N188" i="12" s="1"/>
  <c r="N201" i="12" s="1"/>
  <c r="N233" i="12" s="1"/>
  <c r="N246" i="12" s="1"/>
  <c r="N278" i="12" s="1"/>
  <c r="N291" i="12" s="1"/>
  <c r="N323" i="12" s="1"/>
  <c r="N336" i="12" s="1"/>
  <c r="N368" i="12" s="1"/>
  <c r="N381" i="12" s="1"/>
  <c r="N413" i="12" s="1"/>
  <c r="N426" i="12" s="1"/>
  <c r="N458" i="12" s="1"/>
  <c r="M53" i="12"/>
  <c r="M66" i="12" s="1"/>
  <c r="M98" i="12" s="1"/>
  <c r="M111" i="12" s="1"/>
  <c r="M143" i="12" s="1"/>
  <c r="M156" i="12" s="1"/>
  <c r="M188" i="12" s="1"/>
  <c r="M201" i="12" s="1"/>
  <c r="M233" i="12" s="1"/>
  <c r="M246" i="12" s="1"/>
  <c r="M278" i="12" s="1"/>
  <c r="M291" i="12" s="1"/>
  <c r="M323" i="12" s="1"/>
  <c r="M336" i="12" s="1"/>
  <c r="M368" i="12" s="1"/>
  <c r="M381" i="12" s="1"/>
  <c r="M413" i="12" s="1"/>
  <c r="M426" i="12" s="1"/>
  <c r="M458" i="12" s="1"/>
  <c r="M7" i="12" s="1"/>
  <c r="L53" i="12"/>
  <c r="L66" i="12" s="1"/>
  <c r="L98" i="12" s="1"/>
  <c r="L111" i="12" s="1"/>
  <c r="L143" i="12" s="1"/>
  <c r="L156" i="12" s="1"/>
  <c r="L188" i="12" s="1"/>
  <c r="L201" i="12" s="1"/>
  <c r="L233" i="12" s="1"/>
  <c r="L246" i="12" s="1"/>
  <c r="L278" i="12" s="1"/>
  <c r="L291" i="12" s="1"/>
  <c r="L323" i="12" s="1"/>
  <c r="L336" i="12" s="1"/>
  <c r="L368" i="12" s="1"/>
  <c r="L381" i="12" s="1"/>
  <c r="L413" i="12" s="1"/>
  <c r="L426" i="12" s="1"/>
  <c r="L458" i="12" s="1"/>
  <c r="I233" i="12"/>
  <c r="I458" i="12"/>
  <c r="I413" i="12"/>
  <c r="I368" i="12"/>
  <c r="I323" i="12"/>
  <c r="I278" i="12"/>
  <c r="I188" i="12"/>
  <c r="I143" i="12"/>
  <c r="I98" i="12"/>
  <c r="I53" i="12"/>
  <c r="C502" i="2"/>
  <c r="E502" i="2"/>
  <c r="G502" i="2"/>
  <c r="G7" i="2"/>
  <c r="F53" i="2"/>
  <c r="F66" i="2" s="1"/>
  <c r="F98" i="2" s="1"/>
  <c r="F111" i="2" s="1"/>
  <c r="F143" i="2" s="1"/>
  <c r="F156" i="2" s="1"/>
  <c r="F188" i="2" s="1"/>
  <c r="F201" i="2" s="1"/>
  <c r="F233" i="2" s="1"/>
  <c r="F246" i="2" s="1"/>
  <c r="F278" i="2" s="1"/>
  <c r="F291" i="2" s="1"/>
  <c r="F323" i="2" s="1"/>
  <c r="F336" i="2" s="1"/>
  <c r="F368" i="2" s="1"/>
  <c r="F381" i="2" s="1"/>
  <c r="F413" i="2" s="1"/>
  <c r="F426" i="2" s="1"/>
  <c r="F458" i="2" s="1"/>
  <c r="E53" i="2"/>
  <c r="E66" i="2" s="1"/>
  <c r="E98" i="2" s="1"/>
  <c r="E111" i="2" s="1"/>
  <c r="E143" i="2" s="1"/>
  <c r="E156" i="2" s="1"/>
  <c r="E188" i="2" s="1"/>
  <c r="E201" i="2" s="1"/>
  <c r="E233" i="2" s="1"/>
  <c r="E246" i="2" s="1"/>
  <c r="E278" i="2" s="1"/>
  <c r="E291" i="2" s="1"/>
  <c r="E323" i="2" s="1"/>
  <c r="E336" i="2" s="1"/>
  <c r="E368" i="2" s="1"/>
  <c r="E381" i="2" s="1"/>
  <c r="E413" i="2" s="1"/>
  <c r="E426" i="2" s="1"/>
  <c r="E458" i="2" s="1"/>
  <c r="E23" i="13" s="1"/>
  <c r="D53" i="2"/>
  <c r="D66" i="2" s="1"/>
  <c r="D98" i="2" s="1"/>
  <c r="D111" i="2" s="1"/>
  <c r="D143" i="2" s="1"/>
  <c r="D156" i="2" s="1"/>
  <c r="D188" i="2" s="1"/>
  <c r="D201" i="2" s="1"/>
  <c r="D233" i="2" s="1"/>
  <c r="D246" i="2" s="1"/>
  <c r="D278" i="2" s="1"/>
  <c r="D291" i="2" s="1"/>
  <c r="D323" i="2" s="1"/>
  <c r="D336" i="2" s="1"/>
  <c r="D368" i="2" s="1"/>
  <c r="D381" i="2" s="1"/>
  <c r="D413" i="2" s="1"/>
  <c r="D426" i="2" s="1"/>
  <c r="D458" i="2" s="1"/>
  <c r="D23" i="13" s="1"/>
  <c r="C53" i="2"/>
  <c r="C66" i="2" s="1"/>
  <c r="C98" i="2" s="1"/>
  <c r="C111" i="2" s="1"/>
  <c r="C143" i="2" s="1"/>
  <c r="C156" i="2" s="1"/>
  <c r="C188" i="2" s="1"/>
  <c r="C201" i="2" s="1"/>
  <c r="C233" i="2" s="1"/>
  <c r="C246" i="2" s="1"/>
  <c r="C278" i="2" s="1"/>
  <c r="C291" i="2" s="1"/>
  <c r="C323" i="2" s="1"/>
  <c r="C336" i="2" s="1"/>
  <c r="C368" i="2" s="1"/>
  <c r="C381" i="2" s="1"/>
  <c r="C413" i="2" s="1"/>
  <c r="C426" i="2" s="1"/>
  <c r="C458" i="2" s="1"/>
  <c r="C23" i="13" s="1"/>
  <c r="B53" i="2"/>
  <c r="B66" i="2" s="1"/>
  <c r="B98" i="2" s="1"/>
  <c r="B111" i="2" s="1"/>
  <c r="B143" i="2" s="1"/>
  <c r="B156" i="2" s="1"/>
  <c r="B188" i="2" s="1"/>
  <c r="B201" i="2" s="1"/>
  <c r="B233" i="2" s="1"/>
  <c r="B246" i="2" s="1"/>
  <c r="B278" i="2" s="1"/>
  <c r="B291" i="2" s="1"/>
  <c r="B323" i="2" s="1"/>
  <c r="B336" i="2" s="1"/>
  <c r="B368" i="2" s="1"/>
  <c r="B381" i="2" s="1"/>
  <c r="B413" i="2" s="1"/>
  <c r="B426" i="2" s="1"/>
  <c r="B458" i="2" s="1"/>
  <c r="AK53" i="2"/>
  <c r="AK66" i="2" s="1"/>
  <c r="AK98" i="2" s="1"/>
  <c r="AK111" i="2" s="1"/>
  <c r="AK143" i="2" s="1"/>
  <c r="AK156" i="2" s="1"/>
  <c r="AK188" i="2" s="1"/>
  <c r="AK201" i="2" s="1"/>
  <c r="AK233" i="2" s="1"/>
  <c r="AK246" i="2" s="1"/>
  <c r="AK278" i="2" s="1"/>
  <c r="AK291" i="2" s="1"/>
  <c r="AK323" i="2" s="1"/>
  <c r="AK336" i="2" s="1"/>
  <c r="AK368" i="2" s="1"/>
  <c r="AK381" i="2" s="1"/>
  <c r="AK413" i="2" s="1"/>
  <c r="AK426" i="2" s="1"/>
  <c r="AK458" i="2" s="1"/>
  <c r="AJ53" i="2"/>
  <c r="AJ66" i="2" s="1"/>
  <c r="AJ98" i="2" s="1"/>
  <c r="AJ111" i="2" s="1"/>
  <c r="AJ143" i="2" s="1"/>
  <c r="AJ156" i="2" s="1"/>
  <c r="AJ188" i="2" s="1"/>
  <c r="AJ201" i="2" s="1"/>
  <c r="AJ233" i="2" s="1"/>
  <c r="AJ246" i="2" s="1"/>
  <c r="AJ278" i="2" s="1"/>
  <c r="AJ291" i="2" s="1"/>
  <c r="AJ323" i="2" s="1"/>
  <c r="AJ336" i="2" s="1"/>
  <c r="AJ368" i="2" s="1"/>
  <c r="AJ381" i="2" s="1"/>
  <c r="AJ413" i="2" s="1"/>
  <c r="AJ426" i="2" s="1"/>
  <c r="AJ458" i="2" s="1"/>
  <c r="AH53" i="2"/>
  <c r="AH66" i="2" s="1"/>
  <c r="AH98" i="2" s="1"/>
  <c r="AH111" i="2" s="1"/>
  <c r="AH143" i="2" s="1"/>
  <c r="AH156" i="2" s="1"/>
  <c r="AH188" i="2" s="1"/>
  <c r="AH201" i="2" s="1"/>
  <c r="AH233" i="2" s="1"/>
  <c r="AH246" i="2" s="1"/>
  <c r="AH278" i="2" s="1"/>
  <c r="AH291" i="2" s="1"/>
  <c r="AH323" i="2" s="1"/>
  <c r="AH336" i="2" s="1"/>
  <c r="AH368" i="2" s="1"/>
  <c r="AH381" i="2" s="1"/>
  <c r="AH413" i="2" s="1"/>
  <c r="AH426" i="2" s="1"/>
  <c r="AH458" i="2" s="1"/>
  <c r="AG23" i="13" s="1"/>
  <c r="AG53" i="2"/>
  <c r="AG66" i="2" s="1"/>
  <c r="AG98" i="2" s="1"/>
  <c r="AG111" i="2" s="1"/>
  <c r="AG143" i="2" s="1"/>
  <c r="AG156" i="2" s="1"/>
  <c r="AG188" i="2" s="1"/>
  <c r="AG201" i="2" s="1"/>
  <c r="AG233" i="2" s="1"/>
  <c r="AG246" i="2" s="1"/>
  <c r="AG278" i="2" s="1"/>
  <c r="AG291" i="2" s="1"/>
  <c r="AG323" i="2" s="1"/>
  <c r="AG336" i="2" s="1"/>
  <c r="AG368" i="2" s="1"/>
  <c r="AG381" i="2" s="1"/>
  <c r="AG413" i="2" s="1"/>
  <c r="AG426" i="2" s="1"/>
  <c r="AG458" i="2" s="1"/>
  <c r="AF23" i="13" s="1"/>
  <c r="AF53" i="2"/>
  <c r="AF66" i="2" s="1"/>
  <c r="AF98" i="2" s="1"/>
  <c r="AF111" i="2" s="1"/>
  <c r="AF143" i="2" s="1"/>
  <c r="AF156" i="2" s="1"/>
  <c r="AF188" i="2" s="1"/>
  <c r="AF201" i="2" s="1"/>
  <c r="AF233" i="2" s="1"/>
  <c r="AF246" i="2" s="1"/>
  <c r="AF278" i="2" s="1"/>
  <c r="AF291" i="2" s="1"/>
  <c r="AF323" i="2" s="1"/>
  <c r="AF336" i="2" s="1"/>
  <c r="AF368" i="2" s="1"/>
  <c r="AF381" i="2" s="1"/>
  <c r="AF413" i="2" s="1"/>
  <c r="AF426" i="2" s="1"/>
  <c r="AF458" i="2" s="1"/>
  <c r="AE53" i="2"/>
  <c r="AE66" i="2" s="1"/>
  <c r="AE98" i="2" s="1"/>
  <c r="AE111" i="2" s="1"/>
  <c r="AE143" i="2" s="1"/>
  <c r="AE156" i="2" s="1"/>
  <c r="AE188" i="2" s="1"/>
  <c r="AE201" i="2" s="1"/>
  <c r="AE233" i="2" s="1"/>
  <c r="AE246" i="2" s="1"/>
  <c r="AE278" i="2" s="1"/>
  <c r="AE291" i="2" s="1"/>
  <c r="AE323" i="2" s="1"/>
  <c r="AE336" i="2" s="1"/>
  <c r="AE368" i="2" s="1"/>
  <c r="AE381" i="2" s="1"/>
  <c r="AE413" i="2" s="1"/>
  <c r="AE426" i="2" s="1"/>
  <c r="AE458" i="2" s="1"/>
  <c r="AD23" i="13" s="1"/>
  <c r="AD53" i="2"/>
  <c r="AD66" i="2" s="1"/>
  <c r="AD98" i="2" s="1"/>
  <c r="AD111" i="2" s="1"/>
  <c r="AD143" i="2" s="1"/>
  <c r="AD156" i="2" s="1"/>
  <c r="AD188" i="2" s="1"/>
  <c r="AD201" i="2" s="1"/>
  <c r="AD233" i="2" s="1"/>
  <c r="AD246" i="2" s="1"/>
  <c r="AD278" i="2" s="1"/>
  <c r="AD291" i="2" s="1"/>
  <c r="AD323" i="2" s="1"/>
  <c r="AD336" i="2" s="1"/>
  <c r="AD368" i="2" s="1"/>
  <c r="AD381" i="2" s="1"/>
  <c r="AD413" i="2" s="1"/>
  <c r="AD426" i="2" s="1"/>
  <c r="AD458" i="2" s="1"/>
  <c r="AC23" i="13" s="1"/>
  <c r="AC53" i="2"/>
  <c r="AC66" i="2" s="1"/>
  <c r="AC98" i="2" s="1"/>
  <c r="AC111" i="2" s="1"/>
  <c r="AC143" i="2" s="1"/>
  <c r="AC156" i="2" s="1"/>
  <c r="AC188" i="2" s="1"/>
  <c r="AC201" i="2" s="1"/>
  <c r="AC233" i="2" s="1"/>
  <c r="AC246" i="2" s="1"/>
  <c r="AC278" i="2" s="1"/>
  <c r="AC291" i="2" s="1"/>
  <c r="AC323" i="2" s="1"/>
  <c r="AC336" i="2" s="1"/>
  <c r="AC368" i="2" s="1"/>
  <c r="AC381" i="2" s="1"/>
  <c r="AC413" i="2" s="1"/>
  <c r="AC426" i="2" s="1"/>
  <c r="AC458" i="2" s="1"/>
  <c r="AB23" i="13" s="1"/>
  <c r="AB53" i="2"/>
  <c r="AB66" i="2" s="1"/>
  <c r="AB98" i="2" s="1"/>
  <c r="AB111" i="2" s="1"/>
  <c r="AB143" i="2" s="1"/>
  <c r="AB156" i="2" s="1"/>
  <c r="AB188" i="2" s="1"/>
  <c r="AB201" i="2" s="1"/>
  <c r="AB233" i="2" s="1"/>
  <c r="AB246" i="2" s="1"/>
  <c r="AB278" i="2" s="1"/>
  <c r="AB291" i="2" s="1"/>
  <c r="AB323" i="2" s="1"/>
  <c r="AB336" i="2" s="1"/>
  <c r="AB368" i="2" s="1"/>
  <c r="AB381" i="2" s="1"/>
  <c r="AB413" i="2" s="1"/>
  <c r="AB426" i="2" s="1"/>
  <c r="AB458" i="2" s="1"/>
  <c r="AA23" i="13" s="1"/>
  <c r="AA53" i="2"/>
  <c r="AA66" i="2" s="1"/>
  <c r="AA98" i="2" s="1"/>
  <c r="AA111" i="2" s="1"/>
  <c r="AA143" i="2" s="1"/>
  <c r="AA156" i="2" s="1"/>
  <c r="AA188" i="2" s="1"/>
  <c r="AA201" i="2" s="1"/>
  <c r="AA233" i="2" s="1"/>
  <c r="AA246" i="2" s="1"/>
  <c r="AA278" i="2" s="1"/>
  <c r="AA291" i="2" s="1"/>
  <c r="AA323" i="2" s="1"/>
  <c r="AA336" i="2" s="1"/>
  <c r="AA368" i="2" s="1"/>
  <c r="AA381" i="2" s="1"/>
  <c r="AA413" i="2" s="1"/>
  <c r="AA426" i="2" s="1"/>
  <c r="AA458" i="2" s="1"/>
  <c r="Z23" i="13" s="1"/>
  <c r="Z53" i="2"/>
  <c r="Z66" i="2" s="1"/>
  <c r="Z98" i="2" s="1"/>
  <c r="Z111" i="2" s="1"/>
  <c r="Z143" i="2" s="1"/>
  <c r="Z156" i="2" s="1"/>
  <c r="Z188" i="2" s="1"/>
  <c r="Z201" i="2" s="1"/>
  <c r="Z233" i="2" s="1"/>
  <c r="Z246" i="2" s="1"/>
  <c r="Z278" i="2" s="1"/>
  <c r="Z291" i="2" s="1"/>
  <c r="Z323" i="2" s="1"/>
  <c r="Z336" i="2" s="1"/>
  <c r="Z368" i="2" s="1"/>
  <c r="Z381" i="2" s="1"/>
  <c r="Z413" i="2" s="1"/>
  <c r="Z426" i="2" s="1"/>
  <c r="Z458" i="2" s="1"/>
  <c r="Y23" i="13" s="1"/>
  <c r="Y53" i="2"/>
  <c r="Y66" i="2" s="1"/>
  <c r="Y98" i="2" s="1"/>
  <c r="Y111" i="2" s="1"/>
  <c r="Y143" i="2" s="1"/>
  <c r="Y156" i="2" s="1"/>
  <c r="Y188" i="2" s="1"/>
  <c r="Y201" i="2" s="1"/>
  <c r="Y233" i="2" s="1"/>
  <c r="Y246" i="2" s="1"/>
  <c r="Y278" i="2" s="1"/>
  <c r="Y291" i="2" s="1"/>
  <c r="Y323" i="2" s="1"/>
  <c r="Y336" i="2" s="1"/>
  <c r="Y368" i="2" s="1"/>
  <c r="Y381" i="2" s="1"/>
  <c r="Y413" i="2" s="1"/>
  <c r="Y426" i="2" s="1"/>
  <c r="Y458" i="2" s="1"/>
  <c r="X53" i="2"/>
  <c r="X66" i="2" s="1"/>
  <c r="X98" i="2" s="1"/>
  <c r="X111" i="2" s="1"/>
  <c r="X143" i="2" s="1"/>
  <c r="X156" i="2" s="1"/>
  <c r="X188" i="2" s="1"/>
  <c r="X201" i="2" s="1"/>
  <c r="X233" i="2" s="1"/>
  <c r="X246" i="2" s="1"/>
  <c r="X278" i="2" s="1"/>
  <c r="X291" i="2" s="1"/>
  <c r="X323" i="2" s="1"/>
  <c r="X336" i="2" s="1"/>
  <c r="X368" i="2" s="1"/>
  <c r="X381" i="2" s="1"/>
  <c r="X413" i="2" s="1"/>
  <c r="X426" i="2" s="1"/>
  <c r="X458" i="2" s="1"/>
  <c r="W53" i="2"/>
  <c r="W66" i="2" s="1"/>
  <c r="W98" i="2" s="1"/>
  <c r="W111" i="2" s="1"/>
  <c r="W143" i="2" s="1"/>
  <c r="W156" i="2" s="1"/>
  <c r="W188" i="2" s="1"/>
  <c r="W201" i="2" s="1"/>
  <c r="W233" i="2" s="1"/>
  <c r="W246" i="2" s="1"/>
  <c r="W278" i="2" s="1"/>
  <c r="W291" i="2" s="1"/>
  <c r="W323" i="2" s="1"/>
  <c r="W336" i="2" s="1"/>
  <c r="W368" i="2" s="1"/>
  <c r="W381" i="2" s="1"/>
  <c r="W413" i="2" s="1"/>
  <c r="W426" i="2" s="1"/>
  <c r="W458" i="2" s="1"/>
  <c r="V23" i="13" s="1"/>
  <c r="V53" i="2"/>
  <c r="V66" i="2" s="1"/>
  <c r="V98" i="2" s="1"/>
  <c r="V111" i="2" s="1"/>
  <c r="V143" i="2" s="1"/>
  <c r="V156" i="2" s="1"/>
  <c r="V188" i="2" s="1"/>
  <c r="V201" i="2" s="1"/>
  <c r="V233" i="2" s="1"/>
  <c r="V246" i="2" s="1"/>
  <c r="V278" i="2" s="1"/>
  <c r="V291" i="2" s="1"/>
  <c r="V323" i="2" s="1"/>
  <c r="V336" i="2" s="1"/>
  <c r="V368" i="2" s="1"/>
  <c r="V381" i="2" s="1"/>
  <c r="V413" i="2" s="1"/>
  <c r="V426" i="2" s="1"/>
  <c r="V458" i="2" s="1"/>
  <c r="U23" i="13" s="1"/>
  <c r="U53" i="2"/>
  <c r="U66" i="2" s="1"/>
  <c r="U98" i="2" s="1"/>
  <c r="U111" i="2" s="1"/>
  <c r="U143" i="2" s="1"/>
  <c r="U156" i="2" s="1"/>
  <c r="U188" i="2" s="1"/>
  <c r="U201" i="2" s="1"/>
  <c r="U233" i="2" s="1"/>
  <c r="U246" i="2" s="1"/>
  <c r="U278" i="2" s="1"/>
  <c r="U291" i="2" s="1"/>
  <c r="U323" i="2" s="1"/>
  <c r="U336" i="2" s="1"/>
  <c r="U368" i="2" s="1"/>
  <c r="U381" i="2" s="1"/>
  <c r="U413" i="2" s="1"/>
  <c r="U426" i="2" s="1"/>
  <c r="U458" i="2" s="1"/>
  <c r="T23" i="13" s="1"/>
  <c r="R53" i="2"/>
  <c r="R66" i="2" s="1"/>
  <c r="R98" i="2" s="1"/>
  <c r="R111" i="2" s="1"/>
  <c r="R143" i="2" s="1"/>
  <c r="R156" i="2" s="1"/>
  <c r="R188" i="2" s="1"/>
  <c r="R201" i="2" s="1"/>
  <c r="R233" i="2" s="1"/>
  <c r="R246" i="2" s="1"/>
  <c r="R278" i="2" s="1"/>
  <c r="R291" i="2" s="1"/>
  <c r="R323" i="2" s="1"/>
  <c r="R336" i="2" s="1"/>
  <c r="R368" i="2" s="1"/>
  <c r="R381" i="2" s="1"/>
  <c r="R413" i="2" s="1"/>
  <c r="R426" i="2" s="1"/>
  <c r="R458" i="2" s="1"/>
  <c r="Q23" i="13" s="1"/>
  <c r="Q53" i="2"/>
  <c r="Q66" i="2" s="1"/>
  <c r="Q98" i="2" s="1"/>
  <c r="Q111" i="2" s="1"/>
  <c r="Q143" i="2" s="1"/>
  <c r="Q156" i="2" s="1"/>
  <c r="Q188" i="2" s="1"/>
  <c r="Q201" i="2" s="1"/>
  <c r="Q233" i="2" s="1"/>
  <c r="Q246" i="2" s="1"/>
  <c r="Q278" i="2" s="1"/>
  <c r="Q291" i="2" s="1"/>
  <c r="Q323" i="2" s="1"/>
  <c r="Q336" i="2" s="1"/>
  <c r="Q368" i="2" s="1"/>
  <c r="Q381" i="2" s="1"/>
  <c r="Q413" i="2" s="1"/>
  <c r="Q426" i="2" s="1"/>
  <c r="Q458" i="2" s="1"/>
  <c r="P23" i="13" s="1"/>
  <c r="P53" i="2"/>
  <c r="P66" i="2" s="1"/>
  <c r="P98" i="2" s="1"/>
  <c r="P111" i="2" s="1"/>
  <c r="P143" i="2" s="1"/>
  <c r="P156" i="2" s="1"/>
  <c r="P188" i="2" s="1"/>
  <c r="P201" i="2" s="1"/>
  <c r="P233" i="2" s="1"/>
  <c r="P246" i="2" s="1"/>
  <c r="P278" i="2" s="1"/>
  <c r="P291" i="2" s="1"/>
  <c r="P323" i="2" s="1"/>
  <c r="P336" i="2" s="1"/>
  <c r="P368" i="2" s="1"/>
  <c r="P381" i="2" s="1"/>
  <c r="P413" i="2" s="1"/>
  <c r="P426" i="2" s="1"/>
  <c r="P458" i="2" s="1"/>
  <c r="O53" i="2"/>
  <c r="O66" i="2" s="1"/>
  <c r="O98" i="2" s="1"/>
  <c r="O111" i="2" s="1"/>
  <c r="O143" i="2" s="1"/>
  <c r="O156" i="2" s="1"/>
  <c r="O188" i="2" s="1"/>
  <c r="O201" i="2" s="1"/>
  <c r="O233" i="2" s="1"/>
  <c r="O246" i="2" s="1"/>
  <c r="O278" i="2" s="1"/>
  <c r="O291" i="2" s="1"/>
  <c r="O323" i="2" s="1"/>
  <c r="O336" i="2" s="1"/>
  <c r="O368" i="2" s="1"/>
  <c r="O381" i="2" s="1"/>
  <c r="O413" i="2" s="1"/>
  <c r="O426" i="2" s="1"/>
  <c r="O458" i="2" s="1"/>
  <c r="N23" i="13" s="1"/>
  <c r="N53" i="2"/>
  <c r="N66" i="2" s="1"/>
  <c r="N98" i="2" s="1"/>
  <c r="N111" i="2" s="1"/>
  <c r="N143" i="2" s="1"/>
  <c r="N156" i="2" s="1"/>
  <c r="N188" i="2" s="1"/>
  <c r="N201" i="2" s="1"/>
  <c r="N233" i="2" s="1"/>
  <c r="N246" i="2" s="1"/>
  <c r="N278" i="2" s="1"/>
  <c r="N291" i="2" s="1"/>
  <c r="N323" i="2" s="1"/>
  <c r="N336" i="2" s="1"/>
  <c r="N368" i="2" s="1"/>
  <c r="N381" i="2" s="1"/>
  <c r="N413" i="2" s="1"/>
  <c r="N426" i="2" s="1"/>
  <c r="N458" i="2" s="1"/>
  <c r="M53" i="2"/>
  <c r="M66" i="2" s="1"/>
  <c r="M98" i="2" s="1"/>
  <c r="M111" i="2" s="1"/>
  <c r="M143" i="2" s="1"/>
  <c r="M156" i="2" s="1"/>
  <c r="M188" i="2" s="1"/>
  <c r="M201" i="2" s="1"/>
  <c r="M233" i="2" s="1"/>
  <c r="M246" i="2" s="1"/>
  <c r="M278" i="2" s="1"/>
  <c r="M291" i="2" s="1"/>
  <c r="M323" i="2" s="1"/>
  <c r="M336" i="2" s="1"/>
  <c r="M368" i="2" s="1"/>
  <c r="M381" i="2" s="1"/>
  <c r="M413" i="2" s="1"/>
  <c r="M426" i="2" s="1"/>
  <c r="M458" i="2" s="1"/>
  <c r="L23" i="13" s="1"/>
  <c r="L53" i="2"/>
  <c r="L66" i="2" s="1"/>
  <c r="L98" i="2" s="1"/>
  <c r="L111" i="2" s="1"/>
  <c r="L143" i="2" s="1"/>
  <c r="L156" i="2" s="1"/>
  <c r="L188" i="2" s="1"/>
  <c r="L201" i="2" s="1"/>
  <c r="L233" i="2" s="1"/>
  <c r="L246" i="2" s="1"/>
  <c r="L278" i="2" s="1"/>
  <c r="L291" i="2" s="1"/>
  <c r="L323" i="2" s="1"/>
  <c r="L336" i="2" s="1"/>
  <c r="L368" i="2" s="1"/>
  <c r="L381" i="2" s="1"/>
  <c r="L413" i="2" s="1"/>
  <c r="L426" i="2" s="1"/>
  <c r="L458" i="2" s="1"/>
  <c r="K23" i="13" s="1"/>
  <c r="I233" i="2"/>
  <c r="I458" i="2"/>
  <c r="I413" i="2"/>
  <c r="I368" i="2"/>
  <c r="I323" i="2"/>
  <c r="I278" i="2"/>
  <c r="I188" i="2"/>
  <c r="I143" i="2"/>
  <c r="I98" i="2"/>
  <c r="I53" i="2"/>
  <c r="C502" i="1"/>
  <c r="E502" i="1"/>
  <c r="G502" i="1"/>
  <c r="C57" i="1"/>
  <c r="G7" i="1"/>
  <c r="F53" i="1"/>
  <c r="F66" i="1" s="1"/>
  <c r="F98" i="1" s="1"/>
  <c r="F111" i="1" s="1"/>
  <c r="F143" i="1" s="1"/>
  <c r="F156" i="1" s="1"/>
  <c r="F188" i="1" s="1"/>
  <c r="F201" i="1" s="1"/>
  <c r="F233" i="1" s="1"/>
  <c r="F246" i="1" s="1"/>
  <c r="F278" i="1" s="1"/>
  <c r="F291" i="1" s="1"/>
  <c r="F323" i="1" s="1"/>
  <c r="F336" i="1" s="1"/>
  <c r="F368" i="1" s="1"/>
  <c r="F381" i="1" s="1"/>
  <c r="F413" i="1" s="1"/>
  <c r="F426" i="1" s="1"/>
  <c r="F458" i="1" s="1"/>
  <c r="F22" i="13" s="1"/>
  <c r="E53" i="1"/>
  <c r="E66" i="1" s="1"/>
  <c r="E98" i="1" s="1"/>
  <c r="E111" i="1" s="1"/>
  <c r="E143" i="1" s="1"/>
  <c r="E156" i="1" s="1"/>
  <c r="E188" i="1" s="1"/>
  <c r="E201" i="1" s="1"/>
  <c r="E233" i="1" s="1"/>
  <c r="E246" i="1" s="1"/>
  <c r="E278" i="1" s="1"/>
  <c r="E291" i="1" s="1"/>
  <c r="E323" i="1" s="1"/>
  <c r="E336" i="1" s="1"/>
  <c r="E368" i="1" s="1"/>
  <c r="E381" i="1" s="1"/>
  <c r="E413" i="1" s="1"/>
  <c r="E426" i="1" s="1"/>
  <c r="E458" i="1" s="1"/>
  <c r="E22" i="13" s="1"/>
  <c r="D53" i="1"/>
  <c r="D66" i="1" s="1"/>
  <c r="D98" i="1" s="1"/>
  <c r="D111" i="1" s="1"/>
  <c r="D143" i="1" s="1"/>
  <c r="D156" i="1" s="1"/>
  <c r="D188" i="1" s="1"/>
  <c r="D201" i="1" s="1"/>
  <c r="D233" i="1" s="1"/>
  <c r="D246" i="1" s="1"/>
  <c r="D278" i="1" s="1"/>
  <c r="D291" i="1" s="1"/>
  <c r="D323" i="1" s="1"/>
  <c r="D336" i="1" s="1"/>
  <c r="D368" i="1" s="1"/>
  <c r="D381" i="1" s="1"/>
  <c r="D413" i="1" s="1"/>
  <c r="D426" i="1" s="1"/>
  <c r="D458" i="1" s="1"/>
  <c r="D22" i="13" s="1"/>
  <c r="C53" i="1"/>
  <c r="C66" i="1" s="1"/>
  <c r="C98" i="1" s="1"/>
  <c r="C111" i="1" s="1"/>
  <c r="C143" i="1" s="1"/>
  <c r="C156" i="1" s="1"/>
  <c r="C188" i="1" s="1"/>
  <c r="C201" i="1" s="1"/>
  <c r="C233" i="1" s="1"/>
  <c r="C246" i="1" s="1"/>
  <c r="C278" i="1" s="1"/>
  <c r="C291" i="1" s="1"/>
  <c r="C323" i="1" s="1"/>
  <c r="C336" i="1" s="1"/>
  <c r="C368" i="1" s="1"/>
  <c r="C381" i="1" s="1"/>
  <c r="C413" i="1" s="1"/>
  <c r="C426" i="1" s="1"/>
  <c r="C458" i="1" s="1"/>
  <c r="C22" i="13" s="1"/>
  <c r="B53" i="1"/>
  <c r="B66" i="1" s="1"/>
  <c r="B98" i="1" s="1"/>
  <c r="B111" i="1" s="1"/>
  <c r="B143" i="1" s="1"/>
  <c r="B156" i="1" s="1"/>
  <c r="B188" i="1" s="1"/>
  <c r="B201" i="1" s="1"/>
  <c r="B233" i="1" s="1"/>
  <c r="B246" i="1" s="1"/>
  <c r="B278" i="1" s="1"/>
  <c r="B291" i="1" s="1"/>
  <c r="B323" i="1" s="1"/>
  <c r="B336" i="1" s="1"/>
  <c r="B368" i="1" s="1"/>
  <c r="B381" i="1" s="1"/>
  <c r="B413" i="1" s="1"/>
  <c r="B426" i="1" s="1"/>
  <c r="B458" i="1" s="1"/>
  <c r="AK53" i="1"/>
  <c r="AK66" i="1" s="1"/>
  <c r="AK98" i="1" s="1"/>
  <c r="AK111" i="1" s="1"/>
  <c r="AK143" i="1" s="1"/>
  <c r="AK156" i="1" s="1"/>
  <c r="AK188" i="1" s="1"/>
  <c r="AK201" i="1" s="1"/>
  <c r="AK233" i="1" s="1"/>
  <c r="AK246" i="1" s="1"/>
  <c r="AK278" i="1" s="1"/>
  <c r="AK291" i="1" s="1"/>
  <c r="AK323" i="1" s="1"/>
  <c r="AK336" i="1" s="1"/>
  <c r="AK368" i="1" s="1"/>
  <c r="AK381" i="1" s="1"/>
  <c r="AK413" i="1" s="1"/>
  <c r="AK426" i="1" s="1"/>
  <c r="AK458" i="1" s="1"/>
  <c r="AJ53" i="1"/>
  <c r="AJ66" i="1" s="1"/>
  <c r="AJ98" i="1" s="1"/>
  <c r="AJ111" i="1" s="1"/>
  <c r="AJ143" i="1" s="1"/>
  <c r="AJ156" i="1" s="1"/>
  <c r="AJ188" i="1" s="1"/>
  <c r="AJ201" i="1" s="1"/>
  <c r="AJ233" i="1" s="1"/>
  <c r="AJ246" i="1" s="1"/>
  <c r="AJ278" i="1" s="1"/>
  <c r="AJ291" i="1" s="1"/>
  <c r="AJ323" i="1" s="1"/>
  <c r="AJ336" i="1" s="1"/>
  <c r="AJ368" i="1" s="1"/>
  <c r="AJ381" i="1" s="1"/>
  <c r="AJ413" i="1" s="1"/>
  <c r="AJ426" i="1" s="1"/>
  <c r="AJ458" i="1" s="1"/>
  <c r="AH22" i="13" s="1"/>
  <c r="AH53" i="1"/>
  <c r="AH66" i="1" s="1"/>
  <c r="AH98" i="1" s="1"/>
  <c r="AH111" i="1" s="1"/>
  <c r="AH143" i="1" s="1"/>
  <c r="AH156" i="1" s="1"/>
  <c r="AH188" i="1" s="1"/>
  <c r="AH201" i="1" s="1"/>
  <c r="AH233" i="1" s="1"/>
  <c r="AH246" i="1" s="1"/>
  <c r="AH278" i="1" s="1"/>
  <c r="AH291" i="1" s="1"/>
  <c r="AH323" i="1" s="1"/>
  <c r="AH336" i="1" s="1"/>
  <c r="AH368" i="1" s="1"/>
  <c r="AH381" i="1" s="1"/>
  <c r="AH413" i="1" s="1"/>
  <c r="AH426" i="1" s="1"/>
  <c r="AH458" i="1" s="1"/>
  <c r="AG53" i="1"/>
  <c r="AG66" i="1" s="1"/>
  <c r="AG98" i="1" s="1"/>
  <c r="AG111" i="1" s="1"/>
  <c r="AG143" i="1" s="1"/>
  <c r="AG156" i="1" s="1"/>
  <c r="AG188" i="1" s="1"/>
  <c r="AG201" i="1" s="1"/>
  <c r="AG233" i="1" s="1"/>
  <c r="AG246" i="1" s="1"/>
  <c r="AG278" i="1" s="1"/>
  <c r="AG291" i="1" s="1"/>
  <c r="AG323" i="1" s="1"/>
  <c r="AG336" i="1" s="1"/>
  <c r="AG368" i="1" s="1"/>
  <c r="AG381" i="1" s="1"/>
  <c r="AG413" i="1" s="1"/>
  <c r="AG426" i="1" s="1"/>
  <c r="AG458" i="1" s="1"/>
  <c r="AF22" i="13" s="1"/>
  <c r="AF53" i="1"/>
  <c r="AF66" i="1" s="1"/>
  <c r="AF98" i="1" s="1"/>
  <c r="AF111" i="1" s="1"/>
  <c r="AF143" i="1" s="1"/>
  <c r="AF156" i="1" s="1"/>
  <c r="AF188" i="1" s="1"/>
  <c r="AF201" i="1" s="1"/>
  <c r="AF233" i="1" s="1"/>
  <c r="AF246" i="1" s="1"/>
  <c r="AF278" i="1" s="1"/>
  <c r="AF291" i="1" s="1"/>
  <c r="AF323" i="1" s="1"/>
  <c r="AF336" i="1" s="1"/>
  <c r="AF368" i="1" s="1"/>
  <c r="AF381" i="1" s="1"/>
  <c r="AF413" i="1" s="1"/>
  <c r="AF426" i="1" s="1"/>
  <c r="AF458" i="1" s="1"/>
  <c r="AE53" i="1"/>
  <c r="AE66" i="1" s="1"/>
  <c r="AE98" i="1" s="1"/>
  <c r="AE111" i="1" s="1"/>
  <c r="AE143" i="1" s="1"/>
  <c r="AE156" i="1" s="1"/>
  <c r="AE188" i="1" s="1"/>
  <c r="AE201" i="1" s="1"/>
  <c r="AE233" i="1" s="1"/>
  <c r="AE246" i="1" s="1"/>
  <c r="AE278" i="1" s="1"/>
  <c r="AE291" i="1" s="1"/>
  <c r="AE323" i="1" s="1"/>
  <c r="AE336" i="1" s="1"/>
  <c r="AE368" i="1" s="1"/>
  <c r="AE381" i="1" s="1"/>
  <c r="AE413" i="1" s="1"/>
  <c r="AE426" i="1" s="1"/>
  <c r="AE458" i="1" s="1"/>
  <c r="AD22" i="13" s="1"/>
  <c r="AD53" i="1"/>
  <c r="AD66" i="1" s="1"/>
  <c r="AD98" i="1" s="1"/>
  <c r="AD111" i="1" s="1"/>
  <c r="AD143" i="1" s="1"/>
  <c r="AD156" i="1" s="1"/>
  <c r="AD188" i="1" s="1"/>
  <c r="AD201" i="1" s="1"/>
  <c r="AD233" i="1" s="1"/>
  <c r="AD246" i="1" s="1"/>
  <c r="AD278" i="1" s="1"/>
  <c r="AD291" i="1" s="1"/>
  <c r="AD323" i="1" s="1"/>
  <c r="AD336" i="1" s="1"/>
  <c r="AD368" i="1" s="1"/>
  <c r="AD381" i="1" s="1"/>
  <c r="AD413" i="1" s="1"/>
  <c r="AD426" i="1" s="1"/>
  <c r="AD458" i="1" s="1"/>
  <c r="AC22" i="13" s="1"/>
  <c r="AC53" i="1"/>
  <c r="AC66" i="1" s="1"/>
  <c r="AC98" i="1" s="1"/>
  <c r="AC111" i="1" s="1"/>
  <c r="AC143" i="1" s="1"/>
  <c r="AC156" i="1" s="1"/>
  <c r="AC188" i="1" s="1"/>
  <c r="AC201" i="1" s="1"/>
  <c r="AC233" i="1" s="1"/>
  <c r="AC246" i="1" s="1"/>
  <c r="AC278" i="1" s="1"/>
  <c r="AC291" i="1" s="1"/>
  <c r="AC323" i="1" s="1"/>
  <c r="AC336" i="1" s="1"/>
  <c r="AC368" i="1" s="1"/>
  <c r="AC381" i="1" s="1"/>
  <c r="AC413" i="1" s="1"/>
  <c r="AC426" i="1" s="1"/>
  <c r="AC458" i="1" s="1"/>
  <c r="AB53" i="1"/>
  <c r="AB66" i="1" s="1"/>
  <c r="AB98" i="1" s="1"/>
  <c r="AB111" i="1" s="1"/>
  <c r="AB143" i="1" s="1"/>
  <c r="AB156" i="1" s="1"/>
  <c r="AB188" i="1" s="1"/>
  <c r="AB201" i="1" s="1"/>
  <c r="AB233" i="1" s="1"/>
  <c r="AB246" i="1" s="1"/>
  <c r="AB278" i="1" s="1"/>
  <c r="AB291" i="1" s="1"/>
  <c r="AB323" i="1" s="1"/>
  <c r="AB336" i="1" s="1"/>
  <c r="AB368" i="1" s="1"/>
  <c r="AB381" i="1" s="1"/>
  <c r="AB413" i="1" s="1"/>
  <c r="AB426" i="1" s="1"/>
  <c r="AB458" i="1" s="1"/>
  <c r="AA22" i="13" s="1"/>
  <c r="AA53" i="1"/>
  <c r="AA66" i="1" s="1"/>
  <c r="AA98" i="1" s="1"/>
  <c r="AA111" i="1" s="1"/>
  <c r="AA143" i="1" s="1"/>
  <c r="AA156" i="1" s="1"/>
  <c r="AA188" i="1" s="1"/>
  <c r="AA201" i="1" s="1"/>
  <c r="AA233" i="1" s="1"/>
  <c r="AA246" i="1" s="1"/>
  <c r="AA278" i="1" s="1"/>
  <c r="AA291" i="1" s="1"/>
  <c r="AA323" i="1" s="1"/>
  <c r="AA336" i="1" s="1"/>
  <c r="AA368" i="1" s="1"/>
  <c r="AA381" i="1" s="1"/>
  <c r="AA413" i="1" s="1"/>
  <c r="AA426" i="1" s="1"/>
  <c r="AA458" i="1" s="1"/>
  <c r="Z22" i="13" s="1"/>
  <c r="Z53" i="1"/>
  <c r="Z66" i="1" s="1"/>
  <c r="Z98" i="1" s="1"/>
  <c r="Z111" i="1" s="1"/>
  <c r="Z143" i="1" s="1"/>
  <c r="Z156" i="1" s="1"/>
  <c r="Z188" i="1" s="1"/>
  <c r="Z201" i="1" s="1"/>
  <c r="Z233" i="1" s="1"/>
  <c r="Z246" i="1" s="1"/>
  <c r="Z278" i="1" s="1"/>
  <c r="Z291" i="1" s="1"/>
  <c r="Z323" i="1" s="1"/>
  <c r="Z336" i="1" s="1"/>
  <c r="Z368" i="1" s="1"/>
  <c r="Z381" i="1" s="1"/>
  <c r="Z413" i="1" s="1"/>
  <c r="Z426" i="1" s="1"/>
  <c r="Z458" i="1" s="1"/>
  <c r="Y22" i="13" s="1"/>
  <c r="Y53" i="1"/>
  <c r="Y66" i="1" s="1"/>
  <c r="Y98" i="1" s="1"/>
  <c r="Y111" i="1" s="1"/>
  <c r="Y143" i="1" s="1"/>
  <c r="Y156" i="1" s="1"/>
  <c r="Y188" i="1" s="1"/>
  <c r="Y201" i="1" s="1"/>
  <c r="Y233" i="1" s="1"/>
  <c r="Y246" i="1" s="1"/>
  <c r="Y278" i="1" s="1"/>
  <c r="Y291" i="1" s="1"/>
  <c r="Y323" i="1" s="1"/>
  <c r="Y336" i="1" s="1"/>
  <c r="Y368" i="1" s="1"/>
  <c r="Y381" i="1" s="1"/>
  <c r="Y413" i="1" s="1"/>
  <c r="Y426" i="1" s="1"/>
  <c r="Y458" i="1" s="1"/>
  <c r="X22" i="13" s="1"/>
  <c r="X53" i="1"/>
  <c r="X66" i="1" s="1"/>
  <c r="X98" i="1" s="1"/>
  <c r="X111" i="1" s="1"/>
  <c r="X143" i="1" s="1"/>
  <c r="X156" i="1" s="1"/>
  <c r="X188" i="1" s="1"/>
  <c r="X201" i="1" s="1"/>
  <c r="X233" i="1" s="1"/>
  <c r="X246" i="1" s="1"/>
  <c r="X278" i="1" s="1"/>
  <c r="X291" i="1" s="1"/>
  <c r="X323" i="1" s="1"/>
  <c r="X336" i="1" s="1"/>
  <c r="X368" i="1" s="1"/>
  <c r="X381" i="1" s="1"/>
  <c r="X413" i="1" s="1"/>
  <c r="X426" i="1" s="1"/>
  <c r="X458" i="1" s="1"/>
  <c r="W22" i="13" s="1"/>
  <c r="W53" i="1"/>
  <c r="W66" i="1" s="1"/>
  <c r="W98" i="1" s="1"/>
  <c r="W111" i="1" s="1"/>
  <c r="W143" i="1" s="1"/>
  <c r="W156" i="1" s="1"/>
  <c r="W188" i="1" s="1"/>
  <c r="W201" i="1" s="1"/>
  <c r="W233" i="1" s="1"/>
  <c r="W246" i="1" s="1"/>
  <c r="W278" i="1" s="1"/>
  <c r="W291" i="1" s="1"/>
  <c r="W323" i="1" s="1"/>
  <c r="W336" i="1" s="1"/>
  <c r="W368" i="1" s="1"/>
  <c r="W381" i="1" s="1"/>
  <c r="W413" i="1" s="1"/>
  <c r="W426" i="1" s="1"/>
  <c r="W458" i="1" s="1"/>
  <c r="V22" i="13" s="1"/>
  <c r="V53" i="1"/>
  <c r="V66" i="1" s="1"/>
  <c r="V98" i="1" s="1"/>
  <c r="V111" i="1" s="1"/>
  <c r="V143" i="1" s="1"/>
  <c r="V156" i="1" s="1"/>
  <c r="V188" i="1" s="1"/>
  <c r="V201" i="1" s="1"/>
  <c r="V233" i="1" s="1"/>
  <c r="V246" i="1" s="1"/>
  <c r="V278" i="1" s="1"/>
  <c r="V291" i="1" s="1"/>
  <c r="V323" i="1" s="1"/>
  <c r="V336" i="1" s="1"/>
  <c r="V368" i="1" s="1"/>
  <c r="V381" i="1" s="1"/>
  <c r="V413" i="1" s="1"/>
  <c r="V426" i="1" s="1"/>
  <c r="V458" i="1" s="1"/>
  <c r="U53" i="1"/>
  <c r="U66" i="1" s="1"/>
  <c r="U98" i="1" s="1"/>
  <c r="U111" i="1" s="1"/>
  <c r="U143" i="1" s="1"/>
  <c r="U156" i="1" s="1"/>
  <c r="U188" i="1" s="1"/>
  <c r="U201" i="1" s="1"/>
  <c r="U233" i="1" s="1"/>
  <c r="U246" i="1" s="1"/>
  <c r="U278" i="1" s="1"/>
  <c r="U291" i="1" s="1"/>
  <c r="U323" i="1" s="1"/>
  <c r="U336" i="1" s="1"/>
  <c r="U368" i="1" s="1"/>
  <c r="U381" i="1" s="1"/>
  <c r="U413" i="1" s="1"/>
  <c r="U426" i="1" s="1"/>
  <c r="U458" i="1" s="1"/>
  <c r="T22" i="13" s="1"/>
  <c r="R53" i="1"/>
  <c r="R66" i="1" s="1"/>
  <c r="R98" i="1" s="1"/>
  <c r="R111" i="1" s="1"/>
  <c r="R143" i="1" s="1"/>
  <c r="R156" i="1" s="1"/>
  <c r="R188" i="1" s="1"/>
  <c r="R201" i="1" s="1"/>
  <c r="R233" i="1" s="1"/>
  <c r="R246" i="1" s="1"/>
  <c r="R278" i="1" s="1"/>
  <c r="R291" i="1" s="1"/>
  <c r="R323" i="1" s="1"/>
  <c r="R336" i="1" s="1"/>
  <c r="R368" i="1" s="1"/>
  <c r="R381" i="1" s="1"/>
  <c r="R413" i="1" s="1"/>
  <c r="R426" i="1" s="1"/>
  <c r="R458" i="1" s="1"/>
  <c r="Q22" i="13" s="1"/>
  <c r="Q53" i="1"/>
  <c r="Q66" i="1" s="1"/>
  <c r="Q98" i="1" s="1"/>
  <c r="Q111" i="1" s="1"/>
  <c r="Q143" i="1" s="1"/>
  <c r="Q156" i="1" s="1"/>
  <c r="Q188" i="1" s="1"/>
  <c r="Q201" i="1" s="1"/>
  <c r="Q233" i="1" s="1"/>
  <c r="Q246" i="1" s="1"/>
  <c r="Q278" i="1" s="1"/>
  <c r="Q291" i="1" s="1"/>
  <c r="Q323" i="1" s="1"/>
  <c r="Q336" i="1" s="1"/>
  <c r="Q368" i="1" s="1"/>
  <c r="Q381" i="1" s="1"/>
  <c r="Q413" i="1" s="1"/>
  <c r="Q426" i="1" s="1"/>
  <c r="Q458" i="1" s="1"/>
  <c r="P22" i="13" s="1"/>
  <c r="P53" i="1"/>
  <c r="P66" i="1" s="1"/>
  <c r="P98" i="1" s="1"/>
  <c r="P111" i="1" s="1"/>
  <c r="P143" i="1" s="1"/>
  <c r="P156" i="1" s="1"/>
  <c r="P188" i="1" s="1"/>
  <c r="P201" i="1" s="1"/>
  <c r="P233" i="1" s="1"/>
  <c r="P246" i="1" s="1"/>
  <c r="P278" i="1" s="1"/>
  <c r="P291" i="1" s="1"/>
  <c r="P323" i="1" s="1"/>
  <c r="P336" i="1" s="1"/>
  <c r="P368" i="1" s="1"/>
  <c r="P381" i="1" s="1"/>
  <c r="P413" i="1" s="1"/>
  <c r="P426" i="1" s="1"/>
  <c r="P458" i="1" s="1"/>
  <c r="O53" i="1"/>
  <c r="O66" i="1" s="1"/>
  <c r="O98" i="1" s="1"/>
  <c r="O111" i="1" s="1"/>
  <c r="O143" i="1" s="1"/>
  <c r="O156" i="1" s="1"/>
  <c r="O188" i="1" s="1"/>
  <c r="O201" i="1" s="1"/>
  <c r="O233" i="1" s="1"/>
  <c r="O246" i="1" s="1"/>
  <c r="O278" i="1" s="1"/>
  <c r="O291" i="1" s="1"/>
  <c r="O323" i="1" s="1"/>
  <c r="O336" i="1" s="1"/>
  <c r="O368" i="1" s="1"/>
  <c r="O381" i="1" s="1"/>
  <c r="O413" i="1" s="1"/>
  <c r="O426" i="1" s="1"/>
  <c r="O458" i="1" s="1"/>
  <c r="N22" i="13" s="1"/>
  <c r="N53" i="1"/>
  <c r="N66" i="1" s="1"/>
  <c r="N98" i="1" s="1"/>
  <c r="N111" i="1" s="1"/>
  <c r="N143" i="1" s="1"/>
  <c r="N156" i="1" s="1"/>
  <c r="N188" i="1" s="1"/>
  <c r="N201" i="1" s="1"/>
  <c r="N233" i="1" s="1"/>
  <c r="N246" i="1" s="1"/>
  <c r="N278" i="1" s="1"/>
  <c r="N291" i="1" s="1"/>
  <c r="N323" i="1" s="1"/>
  <c r="N336" i="1" s="1"/>
  <c r="N368" i="1" s="1"/>
  <c r="N381" i="1" s="1"/>
  <c r="N413" i="1" s="1"/>
  <c r="N426" i="1" s="1"/>
  <c r="N458" i="1" s="1"/>
  <c r="M22" i="13" s="1"/>
  <c r="M53" i="1"/>
  <c r="M66" i="1" s="1"/>
  <c r="M98" i="1" s="1"/>
  <c r="M111" i="1" s="1"/>
  <c r="M143" i="1" s="1"/>
  <c r="M156" i="1" s="1"/>
  <c r="M188" i="1" s="1"/>
  <c r="M201" i="1" s="1"/>
  <c r="M233" i="1" s="1"/>
  <c r="M246" i="1" s="1"/>
  <c r="M278" i="1" s="1"/>
  <c r="M291" i="1" s="1"/>
  <c r="M323" i="1" s="1"/>
  <c r="M336" i="1" s="1"/>
  <c r="M368" i="1" s="1"/>
  <c r="M381" i="1" s="1"/>
  <c r="M413" i="1" s="1"/>
  <c r="M426" i="1" s="1"/>
  <c r="M458" i="1" s="1"/>
  <c r="L53" i="1"/>
  <c r="L66" i="1" s="1"/>
  <c r="L98" i="1" s="1"/>
  <c r="L111" i="1" s="1"/>
  <c r="L143" i="1" s="1"/>
  <c r="L156" i="1" s="1"/>
  <c r="L188" i="1" s="1"/>
  <c r="L201" i="1" s="1"/>
  <c r="L233" i="1" s="1"/>
  <c r="L246" i="1" s="1"/>
  <c r="L278" i="1" s="1"/>
  <c r="L291" i="1" s="1"/>
  <c r="L323" i="1" s="1"/>
  <c r="L336" i="1" s="1"/>
  <c r="L368" i="1" s="1"/>
  <c r="L381" i="1" s="1"/>
  <c r="L413" i="1" s="1"/>
  <c r="L426" i="1" s="1"/>
  <c r="L458" i="1" s="1"/>
  <c r="K22" i="13" s="1"/>
  <c r="I233" i="1"/>
  <c r="I458" i="1"/>
  <c r="I413" i="1"/>
  <c r="I368" i="1"/>
  <c r="I323" i="1"/>
  <c r="I278" i="1"/>
  <c r="O464" i="1"/>
  <c r="I188" i="1"/>
  <c r="I143" i="1"/>
  <c r="I98" i="1"/>
  <c r="I53" i="1"/>
  <c r="C502" i="7"/>
  <c r="E502" i="7"/>
  <c r="G502" i="7"/>
  <c r="G7" i="7"/>
  <c r="F53" i="7"/>
  <c r="F66" i="7" s="1"/>
  <c r="F98" i="7" s="1"/>
  <c r="F111" i="7" s="1"/>
  <c r="F143" i="7" s="1"/>
  <c r="F156" i="7" s="1"/>
  <c r="F188" i="7" s="1"/>
  <c r="F201" i="7" s="1"/>
  <c r="F233" i="7" s="1"/>
  <c r="F246" i="7" s="1"/>
  <c r="F278" i="7" s="1"/>
  <c r="F291" i="7" s="1"/>
  <c r="F323" i="7" s="1"/>
  <c r="F336" i="7" s="1"/>
  <c r="F368" i="7" s="1"/>
  <c r="F381" i="7" s="1"/>
  <c r="F413" i="7" s="1"/>
  <c r="F426" i="7" s="1"/>
  <c r="F458" i="7" s="1"/>
  <c r="E53" i="7"/>
  <c r="E66" i="7" s="1"/>
  <c r="E98" i="7" s="1"/>
  <c r="E111" i="7" s="1"/>
  <c r="E143" i="7" s="1"/>
  <c r="E156" i="7" s="1"/>
  <c r="E188" i="7" s="1"/>
  <c r="E201" i="7" s="1"/>
  <c r="E233" i="7" s="1"/>
  <c r="E246" i="7" s="1"/>
  <c r="E278" i="7" s="1"/>
  <c r="E291" i="7" s="1"/>
  <c r="E323" i="7" s="1"/>
  <c r="E336" i="7" s="1"/>
  <c r="E368" i="7" s="1"/>
  <c r="E381" i="7" s="1"/>
  <c r="E413" i="7" s="1"/>
  <c r="E426" i="7" s="1"/>
  <c r="E458" i="7" s="1"/>
  <c r="D53" i="7"/>
  <c r="D66" i="7" s="1"/>
  <c r="D98" i="7" s="1"/>
  <c r="D111" i="7" s="1"/>
  <c r="D143" i="7" s="1"/>
  <c r="D156" i="7" s="1"/>
  <c r="D188" i="7" s="1"/>
  <c r="D201" i="7" s="1"/>
  <c r="D233" i="7" s="1"/>
  <c r="D246" i="7" s="1"/>
  <c r="D278" i="7" s="1"/>
  <c r="D291" i="7" s="1"/>
  <c r="D323" i="7" s="1"/>
  <c r="D336" i="7" s="1"/>
  <c r="D368" i="7" s="1"/>
  <c r="D381" i="7" s="1"/>
  <c r="D413" i="7" s="1"/>
  <c r="D426" i="7" s="1"/>
  <c r="D458" i="7" s="1"/>
  <c r="C53" i="7"/>
  <c r="C66" i="7" s="1"/>
  <c r="C98" i="7" s="1"/>
  <c r="C111" i="7" s="1"/>
  <c r="C143" i="7" s="1"/>
  <c r="C156" i="7" s="1"/>
  <c r="C188" i="7" s="1"/>
  <c r="C201" i="7" s="1"/>
  <c r="C233" i="7" s="1"/>
  <c r="C246" i="7" s="1"/>
  <c r="C278" i="7" s="1"/>
  <c r="C291" i="7" s="1"/>
  <c r="C323" i="7" s="1"/>
  <c r="C336" i="7" s="1"/>
  <c r="C368" i="7" s="1"/>
  <c r="C381" i="7" s="1"/>
  <c r="C413" i="7" s="1"/>
  <c r="C426" i="7" s="1"/>
  <c r="C458" i="7" s="1"/>
  <c r="C7" i="7" s="1"/>
  <c r="I10" i="24" s="1"/>
  <c r="K11" i="21" s="1"/>
  <c r="B53" i="7"/>
  <c r="B66" i="7" s="1"/>
  <c r="B98" i="7" s="1"/>
  <c r="B111" i="7" s="1"/>
  <c r="B143" i="7" s="1"/>
  <c r="B156" i="7" s="1"/>
  <c r="B188" i="7" s="1"/>
  <c r="B201" i="7" s="1"/>
  <c r="B233" i="7" s="1"/>
  <c r="B246" i="7" s="1"/>
  <c r="B278" i="7" s="1"/>
  <c r="B291" i="7" s="1"/>
  <c r="B323" i="7" s="1"/>
  <c r="B336" i="7" s="1"/>
  <c r="B368" i="7" s="1"/>
  <c r="B381" i="7" s="1"/>
  <c r="B413" i="7" s="1"/>
  <c r="B426" i="7" s="1"/>
  <c r="B458" i="7" s="1"/>
  <c r="AK53" i="7"/>
  <c r="AK66" i="7" s="1"/>
  <c r="AK98" i="7" s="1"/>
  <c r="AK111" i="7" s="1"/>
  <c r="AK143" i="7" s="1"/>
  <c r="AK156" i="7" s="1"/>
  <c r="AK188" i="7" s="1"/>
  <c r="AK201" i="7" s="1"/>
  <c r="AK233" i="7" s="1"/>
  <c r="AK246" i="7" s="1"/>
  <c r="AK278" i="7" s="1"/>
  <c r="AK291" i="7" s="1"/>
  <c r="AK323" i="7" s="1"/>
  <c r="AK336" i="7" s="1"/>
  <c r="AK368" i="7" s="1"/>
  <c r="AK381" i="7" s="1"/>
  <c r="AK413" i="7" s="1"/>
  <c r="AK426" i="7" s="1"/>
  <c r="AK458" i="7" s="1"/>
  <c r="AJ53" i="7"/>
  <c r="AJ66" i="7" s="1"/>
  <c r="AJ98" i="7" s="1"/>
  <c r="AJ111" i="7" s="1"/>
  <c r="AJ143" i="7" s="1"/>
  <c r="AJ156" i="7" s="1"/>
  <c r="AJ188" i="7" s="1"/>
  <c r="AJ201" i="7" s="1"/>
  <c r="AJ233" i="7" s="1"/>
  <c r="AJ246" i="7" s="1"/>
  <c r="AJ278" i="7" s="1"/>
  <c r="AJ291" i="7" s="1"/>
  <c r="AJ323" i="7" s="1"/>
  <c r="AJ336" i="7" s="1"/>
  <c r="AJ368" i="7" s="1"/>
  <c r="AJ381" i="7" s="1"/>
  <c r="AJ413" i="7" s="1"/>
  <c r="AJ426" i="7" s="1"/>
  <c r="AJ458" i="7" s="1"/>
  <c r="AH53" i="7"/>
  <c r="AH66" i="7" s="1"/>
  <c r="AH98" i="7" s="1"/>
  <c r="AH111" i="7" s="1"/>
  <c r="AH143" i="7" s="1"/>
  <c r="AH156" i="7" s="1"/>
  <c r="AH188" i="7" s="1"/>
  <c r="AH201" i="7" s="1"/>
  <c r="AH233" i="7" s="1"/>
  <c r="AH246" i="7" s="1"/>
  <c r="AH278" i="7" s="1"/>
  <c r="AH291" i="7" s="1"/>
  <c r="AH323" i="7" s="1"/>
  <c r="AH336" i="7" s="1"/>
  <c r="AH368" i="7" s="1"/>
  <c r="AH381" i="7" s="1"/>
  <c r="AH413" i="7" s="1"/>
  <c r="AH426" i="7" s="1"/>
  <c r="AH458" i="7" s="1"/>
  <c r="AH7" i="7" s="1"/>
  <c r="I34" i="24" s="1"/>
  <c r="K36" i="21" s="1"/>
  <c r="AG53" i="7"/>
  <c r="AG66" i="7" s="1"/>
  <c r="AG98" i="7" s="1"/>
  <c r="AG111" i="7" s="1"/>
  <c r="AG143" i="7" s="1"/>
  <c r="AG156" i="7" s="1"/>
  <c r="AG188" i="7" s="1"/>
  <c r="AG201" i="7" s="1"/>
  <c r="AG233" i="7" s="1"/>
  <c r="AG246" i="7" s="1"/>
  <c r="AG278" i="7" s="1"/>
  <c r="AG291" i="7" s="1"/>
  <c r="AG323" i="7" s="1"/>
  <c r="AG336" i="7" s="1"/>
  <c r="AG368" i="7" s="1"/>
  <c r="AG381" i="7" s="1"/>
  <c r="AG413" i="7" s="1"/>
  <c r="AG426" i="7" s="1"/>
  <c r="AG458" i="7" s="1"/>
  <c r="AF53" i="7"/>
  <c r="AF66" i="7" s="1"/>
  <c r="AF98" i="7" s="1"/>
  <c r="AF111" i="7" s="1"/>
  <c r="AF143" i="7" s="1"/>
  <c r="AF156" i="7" s="1"/>
  <c r="AF188" i="7" s="1"/>
  <c r="AF201" i="7" s="1"/>
  <c r="AF233" i="7" s="1"/>
  <c r="AF246" i="7" s="1"/>
  <c r="AF278" i="7" s="1"/>
  <c r="AF291" i="7" s="1"/>
  <c r="AF323" i="7" s="1"/>
  <c r="AF336" i="7" s="1"/>
  <c r="AF368" i="7" s="1"/>
  <c r="AF381" i="7" s="1"/>
  <c r="AF413" i="7" s="1"/>
  <c r="AF426" i="7" s="1"/>
  <c r="AF458" i="7" s="1"/>
  <c r="AE53" i="7"/>
  <c r="AE66" i="7" s="1"/>
  <c r="AE98" i="7" s="1"/>
  <c r="AE111" i="7" s="1"/>
  <c r="AE143" i="7" s="1"/>
  <c r="AE156" i="7" s="1"/>
  <c r="AE188" i="7" s="1"/>
  <c r="AE201" i="7" s="1"/>
  <c r="AE233" i="7" s="1"/>
  <c r="AE246" i="7" s="1"/>
  <c r="AE278" i="7" s="1"/>
  <c r="AE291" i="7" s="1"/>
  <c r="AE323" i="7" s="1"/>
  <c r="AE336" i="7" s="1"/>
  <c r="AE368" i="7" s="1"/>
  <c r="AE381" i="7" s="1"/>
  <c r="AE413" i="7" s="1"/>
  <c r="AE426" i="7" s="1"/>
  <c r="AE458" i="7" s="1"/>
  <c r="AD53" i="7"/>
  <c r="AD66" i="7" s="1"/>
  <c r="AD98" i="7" s="1"/>
  <c r="AD111" i="7" s="1"/>
  <c r="AD143" i="7" s="1"/>
  <c r="AD156" i="7" s="1"/>
  <c r="AD188" i="7" s="1"/>
  <c r="AD201" i="7" s="1"/>
  <c r="AD233" i="7" s="1"/>
  <c r="AD246" i="7" s="1"/>
  <c r="AD278" i="7" s="1"/>
  <c r="AD291" i="7" s="1"/>
  <c r="AD323" i="7" s="1"/>
  <c r="AD336" i="7" s="1"/>
  <c r="AD368" i="7" s="1"/>
  <c r="AD381" i="7" s="1"/>
  <c r="AD413" i="7" s="1"/>
  <c r="AD426" i="7" s="1"/>
  <c r="AD458" i="7" s="1"/>
  <c r="AC53" i="7"/>
  <c r="AC66" i="7" s="1"/>
  <c r="AC98" i="7" s="1"/>
  <c r="AC111" i="7" s="1"/>
  <c r="AC143" i="7" s="1"/>
  <c r="AC156" i="7" s="1"/>
  <c r="AC188" i="7" s="1"/>
  <c r="AC201" i="7" s="1"/>
  <c r="AC233" i="7" s="1"/>
  <c r="AC246" i="7" s="1"/>
  <c r="AC278" i="7" s="1"/>
  <c r="AC291" i="7" s="1"/>
  <c r="AC323" i="7" s="1"/>
  <c r="AC336" i="7" s="1"/>
  <c r="AC368" i="7" s="1"/>
  <c r="AC381" i="7" s="1"/>
  <c r="AC413" i="7" s="1"/>
  <c r="AC426" i="7" s="1"/>
  <c r="AC458" i="7" s="1"/>
  <c r="AC7" i="7" s="1"/>
  <c r="I29" i="24" s="1"/>
  <c r="K31" i="21" s="1"/>
  <c r="AB53" i="7"/>
  <c r="AB66" i="7" s="1"/>
  <c r="AB98" i="7" s="1"/>
  <c r="AB111" i="7" s="1"/>
  <c r="AB143" i="7" s="1"/>
  <c r="AB156" i="7" s="1"/>
  <c r="AB188" i="7" s="1"/>
  <c r="AB201" i="7" s="1"/>
  <c r="AB233" i="7" s="1"/>
  <c r="AB246" i="7" s="1"/>
  <c r="AB278" i="7" s="1"/>
  <c r="AB291" i="7" s="1"/>
  <c r="AB323" i="7" s="1"/>
  <c r="AB336" i="7" s="1"/>
  <c r="AB368" i="7" s="1"/>
  <c r="AB381" i="7" s="1"/>
  <c r="AB413" i="7" s="1"/>
  <c r="AB426" i="7" s="1"/>
  <c r="AB458" i="7" s="1"/>
  <c r="AA53" i="7"/>
  <c r="AA66" i="7" s="1"/>
  <c r="AA98" i="7" s="1"/>
  <c r="AA111" i="7" s="1"/>
  <c r="AA143" i="7" s="1"/>
  <c r="AA156" i="7" s="1"/>
  <c r="AA188" i="7" s="1"/>
  <c r="AA201" i="7" s="1"/>
  <c r="AA233" i="7" s="1"/>
  <c r="AA246" i="7" s="1"/>
  <c r="AA278" i="7" s="1"/>
  <c r="AA291" i="7" s="1"/>
  <c r="AA323" i="7" s="1"/>
  <c r="AA336" i="7" s="1"/>
  <c r="AA368" i="7" s="1"/>
  <c r="AA381" i="7" s="1"/>
  <c r="AA413" i="7" s="1"/>
  <c r="AA426" i="7" s="1"/>
  <c r="AA458" i="7" s="1"/>
  <c r="Z53" i="7"/>
  <c r="Z66" i="7" s="1"/>
  <c r="Z98" i="7" s="1"/>
  <c r="Z111" i="7" s="1"/>
  <c r="Z143" i="7" s="1"/>
  <c r="Z156" i="7" s="1"/>
  <c r="Z188" i="7" s="1"/>
  <c r="Z201" i="7" s="1"/>
  <c r="Z233" i="7" s="1"/>
  <c r="Z246" i="7" s="1"/>
  <c r="Z278" i="7" s="1"/>
  <c r="Z291" i="7" s="1"/>
  <c r="Z323" i="7" s="1"/>
  <c r="Z336" i="7" s="1"/>
  <c r="Z368" i="7" s="1"/>
  <c r="Z381" i="7" s="1"/>
  <c r="Z413" i="7" s="1"/>
  <c r="Z426" i="7" s="1"/>
  <c r="Z458" i="7" s="1"/>
  <c r="Y53" i="7"/>
  <c r="Y66" i="7" s="1"/>
  <c r="Y98" i="7" s="1"/>
  <c r="Y111" i="7" s="1"/>
  <c r="Y143" i="7" s="1"/>
  <c r="Y156" i="7" s="1"/>
  <c r="Y188" i="7" s="1"/>
  <c r="Y201" i="7" s="1"/>
  <c r="Y233" i="7" s="1"/>
  <c r="Y246" i="7" s="1"/>
  <c r="Y278" i="7" s="1"/>
  <c r="Y291" i="7" s="1"/>
  <c r="Y323" i="7" s="1"/>
  <c r="Y336" i="7" s="1"/>
  <c r="Y368" i="7" s="1"/>
  <c r="Y381" i="7" s="1"/>
  <c r="Y413" i="7" s="1"/>
  <c r="Y426" i="7" s="1"/>
  <c r="Y458" i="7" s="1"/>
  <c r="X53" i="7"/>
  <c r="X66" i="7" s="1"/>
  <c r="X98" i="7" s="1"/>
  <c r="X111" i="7" s="1"/>
  <c r="X143" i="7" s="1"/>
  <c r="X156" i="7" s="1"/>
  <c r="X188" i="7" s="1"/>
  <c r="X201" i="7" s="1"/>
  <c r="X233" i="7" s="1"/>
  <c r="X246" i="7" s="1"/>
  <c r="X278" i="7" s="1"/>
  <c r="X291" i="7" s="1"/>
  <c r="X323" i="7" s="1"/>
  <c r="X336" i="7" s="1"/>
  <c r="X368" i="7" s="1"/>
  <c r="X381" i="7" s="1"/>
  <c r="X413" i="7" s="1"/>
  <c r="X426" i="7" s="1"/>
  <c r="X458" i="7" s="1"/>
  <c r="W32" i="13" s="1"/>
  <c r="W53" i="7"/>
  <c r="W66" i="7" s="1"/>
  <c r="W98" i="7" s="1"/>
  <c r="W111" i="7" s="1"/>
  <c r="W143" i="7" s="1"/>
  <c r="W156" i="7" s="1"/>
  <c r="W188" i="7" s="1"/>
  <c r="W201" i="7" s="1"/>
  <c r="W233" i="7" s="1"/>
  <c r="W246" i="7" s="1"/>
  <c r="W278" i="7" s="1"/>
  <c r="W291" i="7" s="1"/>
  <c r="W323" i="7" s="1"/>
  <c r="W336" i="7" s="1"/>
  <c r="W368" i="7" s="1"/>
  <c r="W381" i="7" s="1"/>
  <c r="W413" i="7" s="1"/>
  <c r="W426" i="7" s="1"/>
  <c r="W458" i="7" s="1"/>
  <c r="W7" i="7" s="1"/>
  <c r="V53" i="7"/>
  <c r="V66" i="7" s="1"/>
  <c r="V98" i="7" s="1"/>
  <c r="V111" i="7" s="1"/>
  <c r="V143" i="7" s="1"/>
  <c r="V156" i="7" s="1"/>
  <c r="V188" i="7" s="1"/>
  <c r="V201" i="7" s="1"/>
  <c r="V233" i="7" s="1"/>
  <c r="V246" i="7" s="1"/>
  <c r="V278" i="7" s="1"/>
  <c r="V291" i="7" s="1"/>
  <c r="V323" i="7" s="1"/>
  <c r="V336" i="7" s="1"/>
  <c r="V368" i="7" s="1"/>
  <c r="V381" i="7" s="1"/>
  <c r="V413" i="7" s="1"/>
  <c r="V426" i="7" s="1"/>
  <c r="V458" i="7" s="1"/>
  <c r="U53" i="7"/>
  <c r="U66" i="7" s="1"/>
  <c r="U98" i="7" s="1"/>
  <c r="U111" i="7" s="1"/>
  <c r="U143" i="7" s="1"/>
  <c r="U156" i="7" s="1"/>
  <c r="U188" i="7" s="1"/>
  <c r="U201" i="7" s="1"/>
  <c r="U233" i="7" s="1"/>
  <c r="U246" i="7" s="1"/>
  <c r="U278" i="7" s="1"/>
  <c r="U291" i="7" s="1"/>
  <c r="U323" i="7" s="1"/>
  <c r="U336" i="7" s="1"/>
  <c r="U368" i="7" s="1"/>
  <c r="U381" i="7" s="1"/>
  <c r="U413" i="7" s="1"/>
  <c r="U426" i="7" s="1"/>
  <c r="U458" i="7" s="1"/>
  <c r="R53" i="7"/>
  <c r="R66" i="7" s="1"/>
  <c r="R98" i="7" s="1"/>
  <c r="R111" i="7" s="1"/>
  <c r="R143" i="7" s="1"/>
  <c r="R156" i="7" s="1"/>
  <c r="R188" i="7" s="1"/>
  <c r="R201" i="7" s="1"/>
  <c r="R233" i="7" s="1"/>
  <c r="R246" i="7" s="1"/>
  <c r="R278" i="7" s="1"/>
  <c r="R291" i="7" s="1"/>
  <c r="R323" i="7" s="1"/>
  <c r="R336" i="7" s="1"/>
  <c r="R368" i="7" s="1"/>
  <c r="R381" i="7" s="1"/>
  <c r="R413" i="7" s="1"/>
  <c r="R426" i="7" s="1"/>
  <c r="R458" i="7" s="1"/>
  <c r="R7" i="7" s="1"/>
  <c r="Q53" i="7"/>
  <c r="Q66" i="7" s="1"/>
  <c r="Q98" i="7" s="1"/>
  <c r="Q111" i="7" s="1"/>
  <c r="Q143" i="7" s="1"/>
  <c r="Q156" i="7" s="1"/>
  <c r="Q188" i="7" s="1"/>
  <c r="Q201" i="7" s="1"/>
  <c r="Q233" i="7" s="1"/>
  <c r="Q246" i="7" s="1"/>
  <c r="Q278" i="7" s="1"/>
  <c r="Q291" i="7" s="1"/>
  <c r="Q323" i="7" s="1"/>
  <c r="Q336" i="7" s="1"/>
  <c r="Q368" i="7" s="1"/>
  <c r="Q381" i="7" s="1"/>
  <c r="Q413" i="7" s="1"/>
  <c r="Q426" i="7" s="1"/>
  <c r="Q458" i="7" s="1"/>
  <c r="P53" i="7"/>
  <c r="P66" i="7" s="1"/>
  <c r="P98" i="7" s="1"/>
  <c r="P111" i="7" s="1"/>
  <c r="P143" i="7" s="1"/>
  <c r="P156" i="7" s="1"/>
  <c r="P188" i="7" s="1"/>
  <c r="P201" i="7" s="1"/>
  <c r="P233" i="7" s="1"/>
  <c r="P246" i="7" s="1"/>
  <c r="P278" i="7" s="1"/>
  <c r="P291" i="7" s="1"/>
  <c r="P323" i="7" s="1"/>
  <c r="P336" i="7" s="1"/>
  <c r="P368" i="7" s="1"/>
  <c r="P381" i="7" s="1"/>
  <c r="P413" i="7" s="1"/>
  <c r="P426" i="7" s="1"/>
  <c r="P458" i="7" s="1"/>
  <c r="O53" i="7"/>
  <c r="O66" i="7" s="1"/>
  <c r="O98" i="7" s="1"/>
  <c r="O111" i="7" s="1"/>
  <c r="O143" i="7" s="1"/>
  <c r="O156" i="7" s="1"/>
  <c r="O188" i="7" s="1"/>
  <c r="O201" i="7" s="1"/>
  <c r="O233" i="7" s="1"/>
  <c r="O246" i="7" s="1"/>
  <c r="O278" i="7" s="1"/>
  <c r="O291" i="7" s="1"/>
  <c r="O323" i="7" s="1"/>
  <c r="O336" i="7" s="1"/>
  <c r="O368" i="7" s="1"/>
  <c r="O381" i="7" s="1"/>
  <c r="O413" i="7" s="1"/>
  <c r="O426" i="7" s="1"/>
  <c r="O458" i="7" s="1"/>
  <c r="O7" i="7" s="1"/>
  <c r="N53" i="7"/>
  <c r="N66" i="7" s="1"/>
  <c r="N98" i="7" s="1"/>
  <c r="N111" i="7" s="1"/>
  <c r="N143" i="7" s="1"/>
  <c r="N156" i="7" s="1"/>
  <c r="N188" i="7" s="1"/>
  <c r="N201" i="7" s="1"/>
  <c r="N233" i="7" s="1"/>
  <c r="N246" i="7" s="1"/>
  <c r="N278" i="7" s="1"/>
  <c r="N291" i="7" s="1"/>
  <c r="N323" i="7" s="1"/>
  <c r="N336" i="7" s="1"/>
  <c r="N368" i="7" s="1"/>
  <c r="N381" i="7" s="1"/>
  <c r="N413" i="7" s="1"/>
  <c r="N426" i="7" s="1"/>
  <c r="N458" i="7" s="1"/>
  <c r="M53" i="7"/>
  <c r="M66" i="7" s="1"/>
  <c r="M98" i="7" s="1"/>
  <c r="M111" i="7" s="1"/>
  <c r="M143" i="7" s="1"/>
  <c r="M156" i="7" s="1"/>
  <c r="M188" i="7" s="1"/>
  <c r="M201" i="7" s="1"/>
  <c r="M233" i="7" s="1"/>
  <c r="M246" i="7" s="1"/>
  <c r="M278" i="7" s="1"/>
  <c r="M291" i="7" s="1"/>
  <c r="M323" i="7" s="1"/>
  <c r="M336" i="7" s="1"/>
  <c r="M368" i="7" s="1"/>
  <c r="M381" i="7" s="1"/>
  <c r="M413" i="7" s="1"/>
  <c r="M426" i="7" s="1"/>
  <c r="M458" i="7" s="1"/>
  <c r="L53" i="7"/>
  <c r="L66" i="7" s="1"/>
  <c r="L98" i="7" s="1"/>
  <c r="L111" i="7" s="1"/>
  <c r="L143" i="7" s="1"/>
  <c r="L156" i="7" s="1"/>
  <c r="L188" i="7" s="1"/>
  <c r="L201" i="7" s="1"/>
  <c r="L233" i="7" s="1"/>
  <c r="L246" i="7" s="1"/>
  <c r="L278" i="7" s="1"/>
  <c r="L291" i="7" s="1"/>
  <c r="L323" i="7" s="1"/>
  <c r="L336" i="7" s="1"/>
  <c r="L368" i="7" s="1"/>
  <c r="L381" i="7" s="1"/>
  <c r="L413" i="7" s="1"/>
  <c r="L426" i="7" s="1"/>
  <c r="L458" i="7" s="1"/>
  <c r="I233" i="7"/>
  <c r="I458" i="7"/>
  <c r="I413" i="7"/>
  <c r="I368" i="7"/>
  <c r="I323" i="7"/>
  <c r="I278" i="7"/>
  <c r="I188" i="7"/>
  <c r="I143" i="7"/>
  <c r="I98" i="7"/>
  <c r="I53" i="7"/>
  <c r="C502" i="6"/>
  <c r="E502" i="6"/>
  <c r="G502" i="6"/>
  <c r="G7" i="6"/>
  <c r="F53" i="6"/>
  <c r="F66" i="6" s="1"/>
  <c r="F98" i="6" s="1"/>
  <c r="F111" i="6" s="1"/>
  <c r="F143" i="6" s="1"/>
  <c r="F156" i="6" s="1"/>
  <c r="F188" i="6" s="1"/>
  <c r="F201" i="6" s="1"/>
  <c r="F233" i="6" s="1"/>
  <c r="F246" i="6" s="1"/>
  <c r="F278" i="6" s="1"/>
  <c r="F291" i="6" s="1"/>
  <c r="F323" i="6" s="1"/>
  <c r="F336" i="6" s="1"/>
  <c r="F368" i="6" s="1"/>
  <c r="F381" i="6" s="1"/>
  <c r="F413" i="6" s="1"/>
  <c r="F426" i="6" s="1"/>
  <c r="F458" i="6" s="1"/>
  <c r="E53" i="6"/>
  <c r="E66" i="6" s="1"/>
  <c r="E98" i="6" s="1"/>
  <c r="E111" i="6" s="1"/>
  <c r="E143" i="6" s="1"/>
  <c r="E156" i="6" s="1"/>
  <c r="E188" i="6" s="1"/>
  <c r="E201" i="6" s="1"/>
  <c r="E233" i="6" s="1"/>
  <c r="E246" i="6" s="1"/>
  <c r="E278" i="6" s="1"/>
  <c r="E291" i="6" s="1"/>
  <c r="E323" i="6" s="1"/>
  <c r="E336" i="6" s="1"/>
  <c r="E368" i="6" s="1"/>
  <c r="E381" i="6" s="1"/>
  <c r="E413" i="6" s="1"/>
  <c r="E426" i="6" s="1"/>
  <c r="E458" i="6" s="1"/>
  <c r="D53" i="6"/>
  <c r="D66" i="6" s="1"/>
  <c r="D98" i="6" s="1"/>
  <c r="D111" i="6" s="1"/>
  <c r="D143" i="6" s="1"/>
  <c r="D156" i="6" s="1"/>
  <c r="D188" i="6" s="1"/>
  <c r="D201" i="6" s="1"/>
  <c r="D233" i="6" s="1"/>
  <c r="D246" i="6" s="1"/>
  <c r="D278" i="6" s="1"/>
  <c r="D291" i="6" s="1"/>
  <c r="D323" i="6" s="1"/>
  <c r="D336" i="6" s="1"/>
  <c r="D368" i="6" s="1"/>
  <c r="D381" i="6" s="1"/>
  <c r="D413" i="6" s="1"/>
  <c r="D426" i="6" s="1"/>
  <c r="D458" i="6" s="1"/>
  <c r="C53" i="6"/>
  <c r="C66" i="6" s="1"/>
  <c r="C98" i="6" s="1"/>
  <c r="C111" i="6" s="1"/>
  <c r="C143" i="6" s="1"/>
  <c r="C156" i="6" s="1"/>
  <c r="C188" i="6" s="1"/>
  <c r="C201" i="6" s="1"/>
  <c r="C233" i="6" s="1"/>
  <c r="C246" i="6" s="1"/>
  <c r="C278" i="6" s="1"/>
  <c r="C291" i="6" s="1"/>
  <c r="C323" i="6" s="1"/>
  <c r="C336" i="6" s="1"/>
  <c r="C368" i="6" s="1"/>
  <c r="C381" i="6" s="1"/>
  <c r="C413" i="6" s="1"/>
  <c r="C426" i="6" s="1"/>
  <c r="C458" i="6" s="1"/>
  <c r="C7" i="6" s="1"/>
  <c r="I10" i="26" s="1"/>
  <c r="M11" i="25" s="1"/>
  <c r="B53" i="6"/>
  <c r="B66" i="6" s="1"/>
  <c r="B98" i="6" s="1"/>
  <c r="B111" i="6" s="1"/>
  <c r="B143" i="6" s="1"/>
  <c r="B156" i="6" s="1"/>
  <c r="B188" i="6" s="1"/>
  <c r="B201" i="6" s="1"/>
  <c r="B233" i="6" s="1"/>
  <c r="B246" i="6" s="1"/>
  <c r="B278" i="6" s="1"/>
  <c r="B291" i="6" s="1"/>
  <c r="B323" i="6" s="1"/>
  <c r="B336" i="6" s="1"/>
  <c r="B368" i="6" s="1"/>
  <c r="B381" i="6" s="1"/>
  <c r="B413" i="6" s="1"/>
  <c r="B426" i="6" s="1"/>
  <c r="B458" i="6" s="1"/>
  <c r="AK53" i="6"/>
  <c r="AK66" i="6" s="1"/>
  <c r="AK98" i="6" s="1"/>
  <c r="AK111" i="6" s="1"/>
  <c r="AK143" i="6" s="1"/>
  <c r="AK156" i="6" s="1"/>
  <c r="AK188" i="6" s="1"/>
  <c r="AK201" i="6" s="1"/>
  <c r="AK233" i="6" s="1"/>
  <c r="AK246" i="6" s="1"/>
  <c r="AK278" i="6" s="1"/>
  <c r="AK291" i="6" s="1"/>
  <c r="AK323" i="6" s="1"/>
  <c r="AK336" i="6" s="1"/>
  <c r="AK368" i="6" s="1"/>
  <c r="AK381" i="6" s="1"/>
  <c r="AK413" i="6" s="1"/>
  <c r="AK426" i="6" s="1"/>
  <c r="AK458" i="6" s="1"/>
  <c r="AJ53" i="6"/>
  <c r="AJ66" i="6" s="1"/>
  <c r="AJ98" i="6" s="1"/>
  <c r="AJ111" i="6" s="1"/>
  <c r="AJ143" i="6" s="1"/>
  <c r="AJ156" i="6" s="1"/>
  <c r="AJ188" i="6" s="1"/>
  <c r="AJ201" i="6" s="1"/>
  <c r="AJ233" i="6" s="1"/>
  <c r="AJ246" i="6" s="1"/>
  <c r="AJ278" i="6" s="1"/>
  <c r="AJ291" i="6" s="1"/>
  <c r="AJ323" i="6" s="1"/>
  <c r="AJ336" i="6" s="1"/>
  <c r="AJ368" i="6" s="1"/>
  <c r="AJ381" i="6" s="1"/>
  <c r="AJ413" i="6" s="1"/>
  <c r="AJ426" i="6" s="1"/>
  <c r="AJ458" i="6" s="1"/>
  <c r="AJ7" i="6" s="1"/>
  <c r="I36" i="26" s="1"/>
  <c r="M38" i="25" s="1"/>
  <c r="AH53" i="6"/>
  <c r="AH66" i="6" s="1"/>
  <c r="AH98" i="6" s="1"/>
  <c r="AH111" i="6" s="1"/>
  <c r="AH143" i="6" s="1"/>
  <c r="AH156" i="6" s="1"/>
  <c r="AH188" i="6" s="1"/>
  <c r="AH201" i="6" s="1"/>
  <c r="AH233" i="6" s="1"/>
  <c r="AH246" i="6" s="1"/>
  <c r="AH278" i="6" s="1"/>
  <c r="AH291" i="6" s="1"/>
  <c r="AH323" i="6" s="1"/>
  <c r="AH336" i="6" s="1"/>
  <c r="AH368" i="6" s="1"/>
  <c r="AH381" i="6" s="1"/>
  <c r="AH413" i="6" s="1"/>
  <c r="AH426" i="6" s="1"/>
  <c r="AH458" i="6" s="1"/>
  <c r="AG53" i="6"/>
  <c r="AG66" i="6" s="1"/>
  <c r="AG98" i="6" s="1"/>
  <c r="AG111" i="6" s="1"/>
  <c r="AG143" i="6" s="1"/>
  <c r="AG156" i="6" s="1"/>
  <c r="AG188" i="6" s="1"/>
  <c r="AG201" i="6" s="1"/>
  <c r="AG233" i="6" s="1"/>
  <c r="AG246" i="6" s="1"/>
  <c r="AG278" i="6" s="1"/>
  <c r="AG291" i="6" s="1"/>
  <c r="AG323" i="6" s="1"/>
  <c r="AG336" i="6" s="1"/>
  <c r="AG368" i="6" s="1"/>
  <c r="AG381" i="6" s="1"/>
  <c r="AG413" i="6" s="1"/>
  <c r="AG426" i="6" s="1"/>
  <c r="AG458" i="6" s="1"/>
  <c r="AF53" i="6"/>
  <c r="AF66" i="6" s="1"/>
  <c r="AF98" i="6" s="1"/>
  <c r="AF111" i="6" s="1"/>
  <c r="AF143" i="6" s="1"/>
  <c r="AF156" i="6" s="1"/>
  <c r="AF188" i="6" s="1"/>
  <c r="AF201" i="6" s="1"/>
  <c r="AF233" i="6" s="1"/>
  <c r="AF246" i="6" s="1"/>
  <c r="AF278" i="6" s="1"/>
  <c r="AF291" i="6" s="1"/>
  <c r="AF323" i="6" s="1"/>
  <c r="AF336" i="6" s="1"/>
  <c r="AF368" i="6" s="1"/>
  <c r="AF381" i="6" s="1"/>
  <c r="AF413" i="6" s="1"/>
  <c r="AF426" i="6" s="1"/>
  <c r="AF458" i="6" s="1"/>
  <c r="AE53" i="6"/>
  <c r="AE66" i="6" s="1"/>
  <c r="AE98" i="6" s="1"/>
  <c r="AE111" i="6" s="1"/>
  <c r="AE143" i="6" s="1"/>
  <c r="AE156" i="6" s="1"/>
  <c r="AE188" i="6" s="1"/>
  <c r="AE201" i="6" s="1"/>
  <c r="AE233" i="6" s="1"/>
  <c r="AE246" i="6" s="1"/>
  <c r="AE278" i="6" s="1"/>
  <c r="AE291" i="6" s="1"/>
  <c r="AE323" i="6" s="1"/>
  <c r="AE336" i="6" s="1"/>
  <c r="AE368" i="6" s="1"/>
  <c r="AE381" i="6" s="1"/>
  <c r="AE413" i="6" s="1"/>
  <c r="AE426" i="6" s="1"/>
  <c r="AE458" i="6" s="1"/>
  <c r="AD53" i="6"/>
  <c r="AD66" i="6" s="1"/>
  <c r="AD98" i="6" s="1"/>
  <c r="AD111" i="6" s="1"/>
  <c r="AD143" i="6" s="1"/>
  <c r="AD156" i="6" s="1"/>
  <c r="AD188" i="6" s="1"/>
  <c r="AD201" i="6" s="1"/>
  <c r="AD233" i="6" s="1"/>
  <c r="AD246" i="6" s="1"/>
  <c r="AD278" i="6" s="1"/>
  <c r="AD291" i="6" s="1"/>
  <c r="AD323" i="6" s="1"/>
  <c r="AD336" i="6" s="1"/>
  <c r="AD368" i="6" s="1"/>
  <c r="AD381" i="6" s="1"/>
  <c r="AD413" i="6" s="1"/>
  <c r="AD426" i="6" s="1"/>
  <c r="AD458" i="6" s="1"/>
  <c r="AC53" i="6"/>
  <c r="AC66" i="6" s="1"/>
  <c r="AC98" i="6" s="1"/>
  <c r="AC111" i="6" s="1"/>
  <c r="AC143" i="6" s="1"/>
  <c r="AC156" i="6" s="1"/>
  <c r="AC188" i="6" s="1"/>
  <c r="AC201" i="6" s="1"/>
  <c r="AC233" i="6" s="1"/>
  <c r="AC246" i="6" s="1"/>
  <c r="AC278" i="6" s="1"/>
  <c r="AC291" i="6" s="1"/>
  <c r="AC323" i="6" s="1"/>
  <c r="AC336" i="6" s="1"/>
  <c r="AC368" i="6" s="1"/>
  <c r="AC381" i="6" s="1"/>
  <c r="AC413" i="6" s="1"/>
  <c r="AC426" i="6" s="1"/>
  <c r="AC458" i="6" s="1"/>
  <c r="AC7" i="6" s="1"/>
  <c r="I29" i="26" s="1"/>
  <c r="M31" i="25" s="1"/>
  <c r="AB53" i="6"/>
  <c r="AB66" i="6" s="1"/>
  <c r="AB98" i="6" s="1"/>
  <c r="AB111" i="6" s="1"/>
  <c r="AB143" i="6" s="1"/>
  <c r="AB156" i="6" s="1"/>
  <c r="AB188" i="6" s="1"/>
  <c r="AB201" i="6" s="1"/>
  <c r="AB233" i="6" s="1"/>
  <c r="AB246" i="6" s="1"/>
  <c r="AB278" i="6" s="1"/>
  <c r="AB291" i="6" s="1"/>
  <c r="AB323" i="6" s="1"/>
  <c r="AB336" i="6" s="1"/>
  <c r="AB368" i="6" s="1"/>
  <c r="AB381" i="6" s="1"/>
  <c r="AB413" i="6" s="1"/>
  <c r="AB426" i="6" s="1"/>
  <c r="AB458" i="6" s="1"/>
  <c r="AA53" i="6"/>
  <c r="AA66" i="6" s="1"/>
  <c r="AA98" i="6" s="1"/>
  <c r="AA111" i="6" s="1"/>
  <c r="AA143" i="6" s="1"/>
  <c r="AA156" i="6" s="1"/>
  <c r="AA188" i="6" s="1"/>
  <c r="AA201" i="6" s="1"/>
  <c r="AA233" i="6" s="1"/>
  <c r="AA246" i="6" s="1"/>
  <c r="AA278" i="6" s="1"/>
  <c r="AA291" i="6" s="1"/>
  <c r="AA323" i="6" s="1"/>
  <c r="AA336" i="6" s="1"/>
  <c r="AA368" i="6" s="1"/>
  <c r="AA381" i="6" s="1"/>
  <c r="AA413" i="6" s="1"/>
  <c r="AA426" i="6" s="1"/>
  <c r="AA458" i="6" s="1"/>
  <c r="Z53" i="6"/>
  <c r="Z66" i="6" s="1"/>
  <c r="Z98" i="6" s="1"/>
  <c r="Z111" i="6" s="1"/>
  <c r="Z143" i="6" s="1"/>
  <c r="Z156" i="6" s="1"/>
  <c r="Z188" i="6" s="1"/>
  <c r="Z201" i="6" s="1"/>
  <c r="Z233" i="6" s="1"/>
  <c r="Z246" i="6" s="1"/>
  <c r="Z278" i="6" s="1"/>
  <c r="Z291" i="6" s="1"/>
  <c r="Z323" i="6" s="1"/>
  <c r="Z336" i="6" s="1"/>
  <c r="Z368" i="6" s="1"/>
  <c r="Z381" i="6" s="1"/>
  <c r="Z413" i="6" s="1"/>
  <c r="Z426" i="6" s="1"/>
  <c r="Z458" i="6" s="1"/>
  <c r="Y53" i="6"/>
  <c r="Y66" i="6" s="1"/>
  <c r="Y98" i="6" s="1"/>
  <c r="Y111" i="6" s="1"/>
  <c r="Y143" i="6" s="1"/>
  <c r="Y156" i="6" s="1"/>
  <c r="Y188" i="6" s="1"/>
  <c r="Y201" i="6" s="1"/>
  <c r="Y233" i="6" s="1"/>
  <c r="Y246" i="6" s="1"/>
  <c r="Y278" i="6" s="1"/>
  <c r="Y291" i="6" s="1"/>
  <c r="Y323" i="6" s="1"/>
  <c r="Y336" i="6" s="1"/>
  <c r="Y368" i="6" s="1"/>
  <c r="Y381" i="6" s="1"/>
  <c r="Y413" i="6" s="1"/>
  <c r="Y426" i="6" s="1"/>
  <c r="Y458" i="6" s="1"/>
  <c r="X53" i="6"/>
  <c r="X66" i="6" s="1"/>
  <c r="X98" i="6" s="1"/>
  <c r="X111" i="6" s="1"/>
  <c r="X143" i="6" s="1"/>
  <c r="X156" i="6" s="1"/>
  <c r="X188" i="6" s="1"/>
  <c r="X201" i="6" s="1"/>
  <c r="X233" i="6" s="1"/>
  <c r="X246" i="6" s="1"/>
  <c r="X278" i="6" s="1"/>
  <c r="X291" i="6" s="1"/>
  <c r="X323" i="6" s="1"/>
  <c r="X336" i="6" s="1"/>
  <c r="X368" i="6" s="1"/>
  <c r="X381" i="6" s="1"/>
  <c r="X413" i="6" s="1"/>
  <c r="X426" i="6" s="1"/>
  <c r="X458" i="6" s="1"/>
  <c r="W53" i="6"/>
  <c r="W66" i="6" s="1"/>
  <c r="W98" i="6" s="1"/>
  <c r="W111" i="6" s="1"/>
  <c r="W143" i="6" s="1"/>
  <c r="W156" i="6" s="1"/>
  <c r="W188" i="6" s="1"/>
  <c r="W201" i="6" s="1"/>
  <c r="W233" i="6" s="1"/>
  <c r="W246" i="6" s="1"/>
  <c r="W278" i="6" s="1"/>
  <c r="W291" i="6" s="1"/>
  <c r="W323" i="6" s="1"/>
  <c r="W336" i="6" s="1"/>
  <c r="W368" i="6" s="1"/>
  <c r="W381" i="6" s="1"/>
  <c r="W413" i="6" s="1"/>
  <c r="W426" i="6" s="1"/>
  <c r="W458" i="6" s="1"/>
  <c r="W7" i="6" s="1"/>
  <c r="V53" i="6"/>
  <c r="V66" i="6" s="1"/>
  <c r="V98" i="6" s="1"/>
  <c r="V111" i="6" s="1"/>
  <c r="V143" i="6" s="1"/>
  <c r="V156" i="6" s="1"/>
  <c r="V188" i="6" s="1"/>
  <c r="V201" i="6" s="1"/>
  <c r="V233" i="6" s="1"/>
  <c r="V246" i="6" s="1"/>
  <c r="V278" i="6" s="1"/>
  <c r="V291" i="6" s="1"/>
  <c r="V323" i="6" s="1"/>
  <c r="V336" i="6" s="1"/>
  <c r="V368" i="6" s="1"/>
  <c r="V381" i="6" s="1"/>
  <c r="V413" i="6" s="1"/>
  <c r="V426" i="6" s="1"/>
  <c r="V458" i="6" s="1"/>
  <c r="V7" i="6" s="1"/>
  <c r="H23" i="26" s="1"/>
  <c r="M24" i="25" s="1"/>
  <c r="U53" i="6"/>
  <c r="U66" i="6" s="1"/>
  <c r="U98" i="6" s="1"/>
  <c r="U111" i="6" s="1"/>
  <c r="U143" i="6" s="1"/>
  <c r="U156" i="6" s="1"/>
  <c r="U188" i="6" s="1"/>
  <c r="U201" i="6" s="1"/>
  <c r="U233" i="6" s="1"/>
  <c r="U246" i="6" s="1"/>
  <c r="U278" i="6" s="1"/>
  <c r="U291" i="6" s="1"/>
  <c r="U323" i="6" s="1"/>
  <c r="U336" i="6" s="1"/>
  <c r="U368" i="6" s="1"/>
  <c r="U381" i="6" s="1"/>
  <c r="U413" i="6" s="1"/>
  <c r="U426" i="6" s="1"/>
  <c r="U458" i="6" s="1"/>
  <c r="R53" i="6"/>
  <c r="R66" i="6" s="1"/>
  <c r="R98" i="6" s="1"/>
  <c r="R111" i="6" s="1"/>
  <c r="R143" i="6" s="1"/>
  <c r="R156" i="6" s="1"/>
  <c r="R188" i="6" s="1"/>
  <c r="R201" i="6" s="1"/>
  <c r="R233" i="6" s="1"/>
  <c r="R246" i="6" s="1"/>
  <c r="R278" i="6" s="1"/>
  <c r="R291" i="6" s="1"/>
  <c r="R323" i="6" s="1"/>
  <c r="R336" i="6" s="1"/>
  <c r="R368" i="6" s="1"/>
  <c r="R381" i="6" s="1"/>
  <c r="R413" i="6" s="1"/>
  <c r="R426" i="6" s="1"/>
  <c r="R458" i="6" s="1"/>
  <c r="Q53" i="6"/>
  <c r="Q66" i="6" s="1"/>
  <c r="Q98" i="6" s="1"/>
  <c r="Q111" i="6" s="1"/>
  <c r="Q143" i="6" s="1"/>
  <c r="Q156" i="6" s="1"/>
  <c r="Q188" i="6" s="1"/>
  <c r="Q201" i="6" s="1"/>
  <c r="Q233" i="6" s="1"/>
  <c r="Q246" i="6" s="1"/>
  <c r="Q278" i="6" s="1"/>
  <c r="Q291" i="6" s="1"/>
  <c r="Q323" i="6" s="1"/>
  <c r="Q336" i="6" s="1"/>
  <c r="Q368" i="6" s="1"/>
  <c r="Q381" i="6" s="1"/>
  <c r="Q413" i="6" s="1"/>
  <c r="Q426" i="6" s="1"/>
  <c r="Q458" i="6" s="1"/>
  <c r="P53" i="6"/>
  <c r="P66" i="6" s="1"/>
  <c r="P98" i="6" s="1"/>
  <c r="P111" i="6" s="1"/>
  <c r="P143" i="6" s="1"/>
  <c r="P156" i="6" s="1"/>
  <c r="P188" i="6" s="1"/>
  <c r="P201" i="6" s="1"/>
  <c r="P233" i="6" s="1"/>
  <c r="P246" i="6" s="1"/>
  <c r="P278" i="6" s="1"/>
  <c r="P291" i="6" s="1"/>
  <c r="P323" i="6" s="1"/>
  <c r="P336" i="6" s="1"/>
  <c r="P368" i="6" s="1"/>
  <c r="P381" i="6" s="1"/>
  <c r="P413" i="6" s="1"/>
  <c r="P426" i="6" s="1"/>
  <c r="P458" i="6" s="1"/>
  <c r="O53" i="6"/>
  <c r="O66" i="6" s="1"/>
  <c r="O98" i="6" s="1"/>
  <c r="O111" i="6" s="1"/>
  <c r="O143" i="6" s="1"/>
  <c r="O156" i="6" s="1"/>
  <c r="O188" i="6" s="1"/>
  <c r="O201" i="6" s="1"/>
  <c r="O233" i="6" s="1"/>
  <c r="O246" i="6" s="1"/>
  <c r="O278" i="6" s="1"/>
  <c r="O291" i="6" s="1"/>
  <c r="O323" i="6" s="1"/>
  <c r="O336" i="6" s="1"/>
  <c r="O368" i="6" s="1"/>
  <c r="O381" i="6" s="1"/>
  <c r="O413" i="6" s="1"/>
  <c r="O426" i="6" s="1"/>
  <c r="O458" i="6" s="1"/>
  <c r="O7" i="6" s="1"/>
  <c r="N53" i="6"/>
  <c r="N66" i="6" s="1"/>
  <c r="N98" i="6" s="1"/>
  <c r="N111" i="6" s="1"/>
  <c r="N143" i="6" s="1"/>
  <c r="N156" i="6" s="1"/>
  <c r="N188" i="6" s="1"/>
  <c r="N201" i="6" s="1"/>
  <c r="N233" i="6" s="1"/>
  <c r="N246" i="6" s="1"/>
  <c r="N278" i="6" s="1"/>
  <c r="N291" i="6" s="1"/>
  <c r="N323" i="6" s="1"/>
  <c r="N336" i="6" s="1"/>
  <c r="N368" i="6" s="1"/>
  <c r="N381" i="6" s="1"/>
  <c r="N413" i="6" s="1"/>
  <c r="N426" i="6" s="1"/>
  <c r="N458" i="6" s="1"/>
  <c r="M29" i="13" s="1"/>
  <c r="M53" i="6"/>
  <c r="M66" i="6" s="1"/>
  <c r="M98" i="6" s="1"/>
  <c r="M111" i="6" s="1"/>
  <c r="M143" i="6" s="1"/>
  <c r="M156" i="6" s="1"/>
  <c r="M188" i="6" s="1"/>
  <c r="M201" i="6" s="1"/>
  <c r="M233" i="6" s="1"/>
  <c r="M246" i="6" s="1"/>
  <c r="M278" i="6" s="1"/>
  <c r="M291" i="6" s="1"/>
  <c r="M323" i="6" s="1"/>
  <c r="M336" i="6" s="1"/>
  <c r="M368" i="6" s="1"/>
  <c r="M381" i="6" s="1"/>
  <c r="M413" i="6" s="1"/>
  <c r="M426" i="6" s="1"/>
  <c r="M458" i="6" s="1"/>
  <c r="L53" i="6"/>
  <c r="L66" i="6" s="1"/>
  <c r="L98" i="6" s="1"/>
  <c r="L111" i="6" s="1"/>
  <c r="L143" i="6" s="1"/>
  <c r="L156" i="6" s="1"/>
  <c r="L188" i="6" s="1"/>
  <c r="L201" i="6" s="1"/>
  <c r="L233" i="6" s="1"/>
  <c r="L246" i="6" s="1"/>
  <c r="L278" i="6" s="1"/>
  <c r="L291" i="6" s="1"/>
  <c r="L323" i="6" s="1"/>
  <c r="L336" i="6" s="1"/>
  <c r="L368" i="6" s="1"/>
  <c r="L381" i="6" s="1"/>
  <c r="L413" i="6" s="1"/>
  <c r="L426" i="6" s="1"/>
  <c r="L458" i="6" s="1"/>
  <c r="L7" i="6" s="1"/>
  <c r="I233" i="6"/>
  <c r="I458" i="6"/>
  <c r="I413" i="6"/>
  <c r="I368" i="6"/>
  <c r="I323" i="6"/>
  <c r="I278" i="6"/>
  <c r="I188" i="6"/>
  <c r="I143" i="6"/>
  <c r="I98" i="6"/>
  <c r="I53" i="6"/>
  <c r="C502" i="15"/>
  <c r="E502" i="15"/>
  <c r="G502" i="15"/>
  <c r="AK53" i="15"/>
  <c r="AK66" i="15" s="1"/>
  <c r="AK98" i="15" s="1"/>
  <c r="AK111" i="15" s="1"/>
  <c r="AK143" i="15" s="1"/>
  <c r="AK156" i="15" s="1"/>
  <c r="AK188" i="15" s="1"/>
  <c r="AK201" i="15" s="1"/>
  <c r="AK233" i="15" s="1"/>
  <c r="AK246" i="15" s="1"/>
  <c r="AK278" i="15" s="1"/>
  <c r="AK291" i="15" s="1"/>
  <c r="AK323" i="15" s="1"/>
  <c r="AK336" i="15" s="1"/>
  <c r="AK368" i="15" s="1"/>
  <c r="AK381" i="15" s="1"/>
  <c r="AK413" i="15" s="1"/>
  <c r="AK426" i="15" s="1"/>
  <c r="AK458" i="15" s="1"/>
  <c r="AI24" i="13" s="1"/>
  <c r="AJ53" i="15"/>
  <c r="AJ66" i="15" s="1"/>
  <c r="AJ98" i="15" s="1"/>
  <c r="AJ111" i="15" s="1"/>
  <c r="AJ143" i="15" s="1"/>
  <c r="AJ156" i="15" s="1"/>
  <c r="AJ188" i="15" s="1"/>
  <c r="AJ201" i="15" s="1"/>
  <c r="AJ233" i="15" s="1"/>
  <c r="AJ246" i="15" s="1"/>
  <c r="AJ278" i="15" s="1"/>
  <c r="AJ291" i="15" s="1"/>
  <c r="AJ323" i="15" s="1"/>
  <c r="AJ336" i="15" s="1"/>
  <c r="AJ368" i="15" s="1"/>
  <c r="AJ381" i="15" s="1"/>
  <c r="AJ413" i="15" s="1"/>
  <c r="AJ426" i="15" s="1"/>
  <c r="AJ458" i="15" s="1"/>
  <c r="AH24" i="13" s="1"/>
  <c r="AH53" i="15"/>
  <c r="AH66" i="15" s="1"/>
  <c r="AH98" i="15" s="1"/>
  <c r="AH111" i="15" s="1"/>
  <c r="AH143" i="15" s="1"/>
  <c r="AH156" i="15" s="1"/>
  <c r="AH188" i="15" s="1"/>
  <c r="AH201" i="15" s="1"/>
  <c r="AH233" i="15" s="1"/>
  <c r="AH246" i="15" s="1"/>
  <c r="AH278" i="15" s="1"/>
  <c r="AH291" i="15" s="1"/>
  <c r="AH323" i="15" s="1"/>
  <c r="AH336" i="15" s="1"/>
  <c r="AH368" i="15" s="1"/>
  <c r="AH381" i="15" s="1"/>
  <c r="AH413" i="15" s="1"/>
  <c r="AH426" i="15" s="1"/>
  <c r="AH458" i="15" s="1"/>
  <c r="AG24" i="13" s="1"/>
  <c r="AG53" i="15"/>
  <c r="AG66" i="15" s="1"/>
  <c r="AG98" i="15" s="1"/>
  <c r="AG111" i="15" s="1"/>
  <c r="AG143" i="15" s="1"/>
  <c r="AG156" i="15" s="1"/>
  <c r="AG188" i="15" s="1"/>
  <c r="AG201" i="15" s="1"/>
  <c r="AG233" i="15" s="1"/>
  <c r="AG246" i="15" s="1"/>
  <c r="AG278" i="15" s="1"/>
  <c r="AG291" i="15" s="1"/>
  <c r="AG323" i="15" s="1"/>
  <c r="AG336" i="15" s="1"/>
  <c r="AG368" i="15" s="1"/>
  <c r="AG381" i="15" s="1"/>
  <c r="AG413" i="15" s="1"/>
  <c r="AG426" i="15" s="1"/>
  <c r="AG458" i="15" s="1"/>
  <c r="AF24" i="13" s="1"/>
  <c r="AF53" i="15"/>
  <c r="AF66" i="15" s="1"/>
  <c r="AF98" i="15" s="1"/>
  <c r="AF111" i="15" s="1"/>
  <c r="AF143" i="15" s="1"/>
  <c r="AF156" i="15" s="1"/>
  <c r="AF188" i="15" s="1"/>
  <c r="AF201" i="15" s="1"/>
  <c r="AF233" i="15" s="1"/>
  <c r="AF246" i="15" s="1"/>
  <c r="AF278" i="15" s="1"/>
  <c r="AF291" i="15" s="1"/>
  <c r="AF323" i="15" s="1"/>
  <c r="AF336" i="15" s="1"/>
  <c r="AF368" i="15" s="1"/>
  <c r="AF381" i="15" s="1"/>
  <c r="AF413" i="15" s="1"/>
  <c r="AF426" i="15" s="1"/>
  <c r="AF458" i="15" s="1"/>
  <c r="AE24" i="13" s="1"/>
  <c r="AE53" i="15"/>
  <c r="AE66" i="15" s="1"/>
  <c r="AE98" i="15" s="1"/>
  <c r="AE111" i="15" s="1"/>
  <c r="AE143" i="15" s="1"/>
  <c r="AE156" i="15" s="1"/>
  <c r="AE188" i="15" s="1"/>
  <c r="AE201" i="15" s="1"/>
  <c r="AE233" i="15" s="1"/>
  <c r="AE246" i="15" s="1"/>
  <c r="AE278" i="15" s="1"/>
  <c r="AE291" i="15" s="1"/>
  <c r="AE323" i="15" s="1"/>
  <c r="AE336" i="15" s="1"/>
  <c r="AE368" i="15" s="1"/>
  <c r="AE381" i="15" s="1"/>
  <c r="AE413" i="15" s="1"/>
  <c r="AE426" i="15" s="1"/>
  <c r="AE458" i="15" s="1"/>
  <c r="AD24" i="13" s="1"/>
  <c r="AD53" i="15"/>
  <c r="AD66" i="15" s="1"/>
  <c r="AD98" i="15" s="1"/>
  <c r="AD111" i="15" s="1"/>
  <c r="AD143" i="15" s="1"/>
  <c r="AD156" i="15" s="1"/>
  <c r="AD188" i="15" s="1"/>
  <c r="AD201" i="15" s="1"/>
  <c r="AD233" i="15" s="1"/>
  <c r="AD246" i="15" s="1"/>
  <c r="AD278" i="15" s="1"/>
  <c r="AD291" i="15" s="1"/>
  <c r="AD323" i="15" s="1"/>
  <c r="AD336" i="15" s="1"/>
  <c r="AD368" i="15" s="1"/>
  <c r="AD381" i="15" s="1"/>
  <c r="AD413" i="15" s="1"/>
  <c r="AD426" i="15" s="1"/>
  <c r="AD458" i="15" s="1"/>
  <c r="AC24" i="13" s="1"/>
  <c r="AC53" i="15"/>
  <c r="AC66" i="15" s="1"/>
  <c r="AC98" i="15" s="1"/>
  <c r="AC111" i="15" s="1"/>
  <c r="AC143" i="15" s="1"/>
  <c r="AC156" i="15" s="1"/>
  <c r="AC188" i="15" s="1"/>
  <c r="AC201" i="15" s="1"/>
  <c r="AC233" i="15" s="1"/>
  <c r="AC246" i="15" s="1"/>
  <c r="AC278" i="15" s="1"/>
  <c r="AC291" i="15" s="1"/>
  <c r="AC323" i="15" s="1"/>
  <c r="AC336" i="15" s="1"/>
  <c r="AC368" i="15" s="1"/>
  <c r="AC381" i="15" s="1"/>
  <c r="AC413" i="15" s="1"/>
  <c r="AC426" i="15" s="1"/>
  <c r="AC458" i="15" s="1"/>
  <c r="AB53" i="15"/>
  <c r="AB66" i="15" s="1"/>
  <c r="AB98" i="15" s="1"/>
  <c r="AB111" i="15" s="1"/>
  <c r="AB143" i="15" s="1"/>
  <c r="AB156" i="15" s="1"/>
  <c r="AB188" i="15" s="1"/>
  <c r="AB201" i="15" s="1"/>
  <c r="AB233" i="15" s="1"/>
  <c r="AB246" i="15" s="1"/>
  <c r="AB278" i="15" s="1"/>
  <c r="AB291" i="15" s="1"/>
  <c r="AB323" i="15" s="1"/>
  <c r="AB336" i="15" s="1"/>
  <c r="AB368" i="15" s="1"/>
  <c r="AB381" i="15" s="1"/>
  <c r="AB413" i="15" s="1"/>
  <c r="AB426" i="15" s="1"/>
  <c r="AB458" i="15" s="1"/>
  <c r="AA24" i="13" s="1"/>
  <c r="AA53" i="15"/>
  <c r="AA66" i="15" s="1"/>
  <c r="AA98" i="15" s="1"/>
  <c r="AA111" i="15" s="1"/>
  <c r="AA143" i="15" s="1"/>
  <c r="AA156" i="15" s="1"/>
  <c r="AA188" i="15" s="1"/>
  <c r="AA201" i="15" s="1"/>
  <c r="AA233" i="15" s="1"/>
  <c r="AA246" i="15" s="1"/>
  <c r="AA278" i="15" s="1"/>
  <c r="AA291" i="15" s="1"/>
  <c r="AA323" i="15" s="1"/>
  <c r="AA336" i="15" s="1"/>
  <c r="AA368" i="15" s="1"/>
  <c r="AA381" i="15" s="1"/>
  <c r="AA413" i="15" s="1"/>
  <c r="AA426" i="15" s="1"/>
  <c r="AA458" i="15" s="1"/>
  <c r="Z24" i="13" s="1"/>
  <c r="Z53" i="15"/>
  <c r="Z66" i="15" s="1"/>
  <c r="Z98" i="15" s="1"/>
  <c r="Z111" i="15" s="1"/>
  <c r="Z143" i="15" s="1"/>
  <c r="Z156" i="15" s="1"/>
  <c r="Z188" i="15" s="1"/>
  <c r="Z201" i="15" s="1"/>
  <c r="Z233" i="15" s="1"/>
  <c r="Z246" i="15" s="1"/>
  <c r="Z278" i="15" s="1"/>
  <c r="Z291" i="15" s="1"/>
  <c r="Z323" i="15" s="1"/>
  <c r="Z336" i="15" s="1"/>
  <c r="Z368" i="15" s="1"/>
  <c r="Z381" i="15" s="1"/>
  <c r="Z413" i="15" s="1"/>
  <c r="Z426" i="15" s="1"/>
  <c r="Z458" i="15" s="1"/>
  <c r="Y24" i="13" s="1"/>
  <c r="Y53" i="15"/>
  <c r="Y66" i="15" s="1"/>
  <c r="Y98" i="15" s="1"/>
  <c r="Y111" i="15" s="1"/>
  <c r="Y143" i="15" s="1"/>
  <c r="Y156" i="15" s="1"/>
  <c r="Y188" i="15" s="1"/>
  <c r="Y201" i="15" s="1"/>
  <c r="Y233" i="15" s="1"/>
  <c r="Y246" i="15" s="1"/>
  <c r="Y278" i="15" s="1"/>
  <c r="Y291" i="15" s="1"/>
  <c r="Y323" i="15" s="1"/>
  <c r="Y336" i="15" s="1"/>
  <c r="Y368" i="15" s="1"/>
  <c r="Y381" i="15" s="1"/>
  <c r="Y413" i="15" s="1"/>
  <c r="Y426" i="15" s="1"/>
  <c r="Y458" i="15" s="1"/>
  <c r="X24" i="13" s="1"/>
  <c r="X53" i="15"/>
  <c r="X66" i="15" s="1"/>
  <c r="X98" i="15" s="1"/>
  <c r="X111" i="15" s="1"/>
  <c r="X143" i="15" s="1"/>
  <c r="X156" i="15" s="1"/>
  <c r="X188" i="15" s="1"/>
  <c r="X201" i="15" s="1"/>
  <c r="X233" i="15" s="1"/>
  <c r="X246" i="15" s="1"/>
  <c r="X278" i="15" s="1"/>
  <c r="X291" i="15" s="1"/>
  <c r="X323" i="15" s="1"/>
  <c r="X336" i="15" s="1"/>
  <c r="X368" i="15" s="1"/>
  <c r="X381" i="15" s="1"/>
  <c r="X413" i="15" s="1"/>
  <c r="X426" i="15" s="1"/>
  <c r="X458" i="15" s="1"/>
  <c r="W24" i="13" s="1"/>
  <c r="W53" i="15"/>
  <c r="W66" i="15" s="1"/>
  <c r="W98" i="15" s="1"/>
  <c r="W111" i="15" s="1"/>
  <c r="W143" i="15" s="1"/>
  <c r="W156" i="15" s="1"/>
  <c r="W188" i="15" s="1"/>
  <c r="W201" i="15" s="1"/>
  <c r="W233" i="15" s="1"/>
  <c r="W246" i="15" s="1"/>
  <c r="W278" i="15" s="1"/>
  <c r="W291" i="15" s="1"/>
  <c r="W323" i="15" s="1"/>
  <c r="W336" i="15" s="1"/>
  <c r="W368" i="15" s="1"/>
  <c r="W381" i="15" s="1"/>
  <c r="W413" i="15" s="1"/>
  <c r="W426" i="15" s="1"/>
  <c r="W458" i="15" s="1"/>
  <c r="V24" i="13" s="1"/>
  <c r="V53" i="15"/>
  <c r="V66" i="15" s="1"/>
  <c r="V98" i="15" s="1"/>
  <c r="V111" i="15" s="1"/>
  <c r="V143" i="15" s="1"/>
  <c r="V156" i="15" s="1"/>
  <c r="V188" i="15" s="1"/>
  <c r="V201" i="15" s="1"/>
  <c r="V233" i="15" s="1"/>
  <c r="V246" i="15" s="1"/>
  <c r="V278" i="15" s="1"/>
  <c r="V291" i="15" s="1"/>
  <c r="V323" i="15" s="1"/>
  <c r="V336" i="15" s="1"/>
  <c r="V368" i="15" s="1"/>
  <c r="V381" i="15" s="1"/>
  <c r="V413" i="15" s="1"/>
  <c r="V426" i="15" s="1"/>
  <c r="V458" i="15" s="1"/>
  <c r="U24" i="13" s="1"/>
  <c r="U53" i="15"/>
  <c r="U66" i="15" s="1"/>
  <c r="U98" i="15" s="1"/>
  <c r="U111" i="15" s="1"/>
  <c r="U143" i="15" s="1"/>
  <c r="U156" i="15" s="1"/>
  <c r="U188" i="15" s="1"/>
  <c r="U201" i="15" s="1"/>
  <c r="U233" i="15" s="1"/>
  <c r="U246" i="15" s="1"/>
  <c r="U278" i="15" s="1"/>
  <c r="U291" i="15" s="1"/>
  <c r="U323" i="15" s="1"/>
  <c r="U336" i="15" s="1"/>
  <c r="U368" i="15" s="1"/>
  <c r="U381" i="15" s="1"/>
  <c r="U413" i="15" s="1"/>
  <c r="U426" i="15" s="1"/>
  <c r="U458" i="15" s="1"/>
  <c r="R53" i="15"/>
  <c r="R66" i="15" s="1"/>
  <c r="R98" i="15" s="1"/>
  <c r="R111" i="15" s="1"/>
  <c r="R143" i="15" s="1"/>
  <c r="R156" i="15" s="1"/>
  <c r="R188" i="15" s="1"/>
  <c r="R201" i="15" s="1"/>
  <c r="R233" i="15" s="1"/>
  <c r="R246" i="15" s="1"/>
  <c r="R278" i="15" s="1"/>
  <c r="R291" i="15" s="1"/>
  <c r="R323" i="15" s="1"/>
  <c r="R336" i="15" s="1"/>
  <c r="R368" i="15" s="1"/>
  <c r="R381" i="15" s="1"/>
  <c r="R413" i="15" s="1"/>
  <c r="R426" i="15" s="1"/>
  <c r="R458" i="15" s="1"/>
  <c r="Q24" i="13" s="1"/>
  <c r="Q53" i="15"/>
  <c r="Q66" i="15" s="1"/>
  <c r="Q98" i="15" s="1"/>
  <c r="Q111" i="15" s="1"/>
  <c r="Q143" i="15" s="1"/>
  <c r="Q156" i="15" s="1"/>
  <c r="Q188" i="15" s="1"/>
  <c r="Q201" i="15" s="1"/>
  <c r="Q233" i="15" s="1"/>
  <c r="Q246" i="15" s="1"/>
  <c r="Q278" i="15" s="1"/>
  <c r="Q291" i="15" s="1"/>
  <c r="Q323" i="15" s="1"/>
  <c r="Q336" i="15" s="1"/>
  <c r="Q368" i="15" s="1"/>
  <c r="Q381" i="15" s="1"/>
  <c r="Q413" i="15" s="1"/>
  <c r="Q426" i="15" s="1"/>
  <c r="Q458" i="15" s="1"/>
  <c r="P24" i="13" s="1"/>
  <c r="P53" i="15"/>
  <c r="P66" i="15" s="1"/>
  <c r="P98" i="15" s="1"/>
  <c r="P111" i="15" s="1"/>
  <c r="P143" i="15" s="1"/>
  <c r="P156" i="15" s="1"/>
  <c r="P188" i="15" s="1"/>
  <c r="P201" i="15" s="1"/>
  <c r="P233" i="15" s="1"/>
  <c r="P246" i="15" s="1"/>
  <c r="P278" i="15" s="1"/>
  <c r="P291" i="15" s="1"/>
  <c r="P323" i="15" s="1"/>
  <c r="P336" i="15" s="1"/>
  <c r="P368" i="15" s="1"/>
  <c r="P381" i="15" s="1"/>
  <c r="P413" i="15" s="1"/>
  <c r="P426" i="15" s="1"/>
  <c r="P458" i="15" s="1"/>
  <c r="O24" i="13" s="1"/>
  <c r="O53" i="15"/>
  <c r="O66" i="15" s="1"/>
  <c r="O98" i="15" s="1"/>
  <c r="O111" i="15" s="1"/>
  <c r="O143" i="15" s="1"/>
  <c r="O156" i="15" s="1"/>
  <c r="O188" i="15" s="1"/>
  <c r="O201" i="15" s="1"/>
  <c r="O233" i="15" s="1"/>
  <c r="O246" i="15" s="1"/>
  <c r="O278" i="15" s="1"/>
  <c r="O291" i="15" s="1"/>
  <c r="O323" i="15" s="1"/>
  <c r="O336" i="15" s="1"/>
  <c r="O368" i="15" s="1"/>
  <c r="O381" i="15" s="1"/>
  <c r="O413" i="15" s="1"/>
  <c r="O426" i="15" s="1"/>
  <c r="O458" i="15" s="1"/>
  <c r="N24" i="13" s="1"/>
  <c r="N53" i="15"/>
  <c r="N66" i="15" s="1"/>
  <c r="N98" i="15" s="1"/>
  <c r="N111" i="15" s="1"/>
  <c r="N143" i="15" s="1"/>
  <c r="N156" i="15" s="1"/>
  <c r="N188" i="15" s="1"/>
  <c r="N201" i="15" s="1"/>
  <c r="N233" i="15" s="1"/>
  <c r="N246" i="15" s="1"/>
  <c r="N278" i="15" s="1"/>
  <c r="N291" i="15" s="1"/>
  <c r="N323" i="15" s="1"/>
  <c r="N336" i="15" s="1"/>
  <c r="N368" i="15" s="1"/>
  <c r="N381" i="15" s="1"/>
  <c r="N413" i="15" s="1"/>
  <c r="N426" i="15" s="1"/>
  <c r="N458" i="15" s="1"/>
  <c r="M24" i="13" s="1"/>
  <c r="M53" i="15"/>
  <c r="M66" i="15" s="1"/>
  <c r="M98" i="15" s="1"/>
  <c r="M111" i="15" s="1"/>
  <c r="M143" i="15" s="1"/>
  <c r="M156" i="15" s="1"/>
  <c r="M188" i="15" s="1"/>
  <c r="M201" i="15" s="1"/>
  <c r="M233" i="15" s="1"/>
  <c r="M246" i="15" s="1"/>
  <c r="M278" i="15" s="1"/>
  <c r="M291" i="15" s="1"/>
  <c r="M323" i="15" s="1"/>
  <c r="M336" i="15" s="1"/>
  <c r="M368" i="15" s="1"/>
  <c r="M381" i="15" s="1"/>
  <c r="M413" i="15" s="1"/>
  <c r="M426" i="15" s="1"/>
  <c r="M458" i="15" s="1"/>
  <c r="L24" i="13" s="1"/>
  <c r="L53" i="15"/>
  <c r="L66" i="15" s="1"/>
  <c r="L98" i="15" s="1"/>
  <c r="L111" i="15" s="1"/>
  <c r="L143" i="15" s="1"/>
  <c r="L156" i="15" s="1"/>
  <c r="L188" i="15" s="1"/>
  <c r="L201" i="15" s="1"/>
  <c r="L233" i="15" s="1"/>
  <c r="L246" i="15" s="1"/>
  <c r="L278" i="15" s="1"/>
  <c r="L291" i="15" s="1"/>
  <c r="L323" i="15" s="1"/>
  <c r="L336" i="15" s="1"/>
  <c r="L368" i="15" s="1"/>
  <c r="L381" i="15" s="1"/>
  <c r="L413" i="15" s="1"/>
  <c r="L426" i="15" s="1"/>
  <c r="L458" i="15" s="1"/>
  <c r="K24" i="13" s="1"/>
  <c r="I458" i="15"/>
  <c r="F53" i="15"/>
  <c r="F66" i="15" s="1"/>
  <c r="F98" i="15" s="1"/>
  <c r="F111" i="15" s="1"/>
  <c r="F143" i="15" s="1"/>
  <c r="F156" i="15" s="1"/>
  <c r="F188" i="15" s="1"/>
  <c r="F201" i="15" s="1"/>
  <c r="F233" i="15" s="1"/>
  <c r="F246" i="15" s="1"/>
  <c r="F278" i="15" s="1"/>
  <c r="F291" i="15" s="1"/>
  <c r="F323" i="15" s="1"/>
  <c r="F336" i="15" s="1"/>
  <c r="F368" i="15" s="1"/>
  <c r="F381" i="15" s="1"/>
  <c r="F413" i="15" s="1"/>
  <c r="F426" i="15" s="1"/>
  <c r="F458" i="15" s="1"/>
  <c r="F24" i="13" s="1"/>
  <c r="E53" i="15"/>
  <c r="E66" i="15" s="1"/>
  <c r="E98" i="15" s="1"/>
  <c r="E111" i="15" s="1"/>
  <c r="E143" i="15" s="1"/>
  <c r="E156" i="15" s="1"/>
  <c r="E188" i="15" s="1"/>
  <c r="E201" i="15" s="1"/>
  <c r="E233" i="15" s="1"/>
  <c r="E246" i="15" s="1"/>
  <c r="E278" i="15" s="1"/>
  <c r="E291" i="15" s="1"/>
  <c r="E323" i="15" s="1"/>
  <c r="E336" i="15" s="1"/>
  <c r="E368" i="15" s="1"/>
  <c r="E381" i="15" s="1"/>
  <c r="E413" i="15" s="1"/>
  <c r="E426" i="15" s="1"/>
  <c r="E458" i="15" s="1"/>
  <c r="E24" i="13" s="1"/>
  <c r="D53" i="15"/>
  <c r="D66" i="15" s="1"/>
  <c r="D98" i="15" s="1"/>
  <c r="D111" i="15" s="1"/>
  <c r="D143" i="15" s="1"/>
  <c r="D156" i="15" s="1"/>
  <c r="D188" i="15" s="1"/>
  <c r="D201" i="15" s="1"/>
  <c r="D233" i="15" s="1"/>
  <c r="D246" i="15" s="1"/>
  <c r="D278" i="15" s="1"/>
  <c r="D291" i="15" s="1"/>
  <c r="D323" i="15" s="1"/>
  <c r="D336" i="15" s="1"/>
  <c r="D368" i="15" s="1"/>
  <c r="D381" i="15" s="1"/>
  <c r="D413" i="15" s="1"/>
  <c r="D426" i="15" s="1"/>
  <c r="D458" i="15" s="1"/>
  <c r="D24" i="13" s="1"/>
  <c r="C53" i="15"/>
  <c r="C66" i="15" s="1"/>
  <c r="C98" i="15" s="1"/>
  <c r="C111" i="15" s="1"/>
  <c r="C143" i="15" s="1"/>
  <c r="C156" i="15" s="1"/>
  <c r="C188" i="15" s="1"/>
  <c r="C201" i="15" s="1"/>
  <c r="C233" i="15" s="1"/>
  <c r="C246" i="15" s="1"/>
  <c r="C278" i="15" s="1"/>
  <c r="C291" i="15" s="1"/>
  <c r="C323" i="15" s="1"/>
  <c r="C336" i="15" s="1"/>
  <c r="C368" i="15" s="1"/>
  <c r="C381" i="15" s="1"/>
  <c r="C413" i="15" s="1"/>
  <c r="C426" i="15" s="1"/>
  <c r="C458" i="15" s="1"/>
  <c r="B53" i="15"/>
  <c r="B66" i="15" s="1"/>
  <c r="B98" i="15" s="1"/>
  <c r="B111" i="15" s="1"/>
  <c r="B143" i="15" s="1"/>
  <c r="B156" i="15" s="1"/>
  <c r="B188" i="15" s="1"/>
  <c r="B201" i="15" s="1"/>
  <c r="B233" i="15" s="1"/>
  <c r="B246" i="15" s="1"/>
  <c r="B278" i="15" s="1"/>
  <c r="B291" i="15" s="1"/>
  <c r="B323" i="15" s="1"/>
  <c r="B336" i="15" s="1"/>
  <c r="B368" i="15" s="1"/>
  <c r="B381" i="15" s="1"/>
  <c r="B413" i="15" s="1"/>
  <c r="B426" i="15" s="1"/>
  <c r="B458" i="15" s="1"/>
  <c r="B24" i="13" s="1"/>
  <c r="G7" i="15"/>
  <c r="I413" i="15"/>
  <c r="I368" i="15"/>
  <c r="I323" i="15"/>
  <c r="I278" i="15"/>
  <c r="I233" i="15"/>
  <c r="I188" i="15"/>
  <c r="I143" i="15"/>
  <c r="I98" i="15"/>
  <c r="I53" i="15"/>
  <c r="C502" i="5"/>
  <c r="E502" i="5"/>
  <c r="G502" i="5"/>
  <c r="G7" i="5"/>
  <c r="F53" i="5"/>
  <c r="F66" i="5" s="1"/>
  <c r="F98" i="5" s="1"/>
  <c r="F111" i="5" s="1"/>
  <c r="F143" i="5" s="1"/>
  <c r="F156" i="5" s="1"/>
  <c r="F188" i="5" s="1"/>
  <c r="F201" i="5" s="1"/>
  <c r="F233" i="5" s="1"/>
  <c r="F246" i="5" s="1"/>
  <c r="F278" i="5" s="1"/>
  <c r="F291" i="5" s="1"/>
  <c r="F323" i="5" s="1"/>
  <c r="F336" i="5" s="1"/>
  <c r="F368" i="5" s="1"/>
  <c r="F381" i="5" s="1"/>
  <c r="F413" i="5" s="1"/>
  <c r="F426" i="5" s="1"/>
  <c r="F458" i="5" s="1"/>
  <c r="E53" i="5"/>
  <c r="E66" i="5" s="1"/>
  <c r="E98" i="5" s="1"/>
  <c r="E111" i="5" s="1"/>
  <c r="E143" i="5" s="1"/>
  <c r="E156" i="5" s="1"/>
  <c r="E188" i="5" s="1"/>
  <c r="E201" i="5" s="1"/>
  <c r="E233" i="5" s="1"/>
  <c r="E246" i="5" s="1"/>
  <c r="E278" i="5" s="1"/>
  <c r="E291" i="5" s="1"/>
  <c r="E323" i="5" s="1"/>
  <c r="E336" i="5" s="1"/>
  <c r="E368" i="5" s="1"/>
  <c r="E381" i="5" s="1"/>
  <c r="E413" i="5" s="1"/>
  <c r="E426" i="5" s="1"/>
  <c r="E458" i="5" s="1"/>
  <c r="D53" i="5"/>
  <c r="D66" i="5" s="1"/>
  <c r="D98" i="5" s="1"/>
  <c r="D111" i="5" s="1"/>
  <c r="D143" i="5" s="1"/>
  <c r="D156" i="5" s="1"/>
  <c r="D188" i="5" s="1"/>
  <c r="D201" i="5" s="1"/>
  <c r="D233" i="5" s="1"/>
  <c r="D246" i="5" s="1"/>
  <c r="D278" i="5" s="1"/>
  <c r="D291" i="5" s="1"/>
  <c r="D323" i="5" s="1"/>
  <c r="D336" i="5" s="1"/>
  <c r="D368" i="5" s="1"/>
  <c r="D381" i="5" s="1"/>
  <c r="D413" i="5" s="1"/>
  <c r="D426" i="5" s="1"/>
  <c r="D458" i="5" s="1"/>
  <c r="D28" i="13" s="1"/>
  <c r="C53" i="5"/>
  <c r="C66" i="5" s="1"/>
  <c r="C98" i="5" s="1"/>
  <c r="C111" i="5" s="1"/>
  <c r="C143" i="5" s="1"/>
  <c r="C156" i="5" s="1"/>
  <c r="C188" i="5" s="1"/>
  <c r="C201" i="5" s="1"/>
  <c r="C233" i="5" s="1"/>
  <c r="C246" i="5" s="1"/>
  <c r="C278" i="5" s="1"/>
  <c r="C291" i="5" s="1"/>
  <c r="C323" i="5" s="1"/>
  <c r="C336" i="5" s="1"/>
  <c r="C368" i="5" s="1"/>
  <c r="C381" i="5" s="1"/>
  <c r="C413" i="5" s="1"/>
  <c r="C426" i="5" s="1"/>
  <c r="C458" i="5" s="1"/>
  <c r="C28" i="13" s="1"/>
  <c r="B53" i="5"/>
  <c r="B66" i="5" s="1"/>
  <c r="B98" i="5" s="1"/>
  <c r="B111" i="5" s="1"/>
  <c r="B143" i="5" s="1"/>
  <c r="B156" i="5" s="1"/>
  <c r="B188" i="5" s="1"/>
  <c r="B201" i="5" s="1"/>
  <c r="B233" i="5" s="1"/>
  <c r="B246" i="5" s="1"/>
  <c r="B278" i="5" s="1"/>
  <c r="B291" i="5" s="1"/>
  <c r="B323" i="5" s="1"/>
  <c r="B336" i="5" s="1"/>
  <c r="B368" i="5" s="1"/>
  <c r="B381" i="5" s="1"/>
  <c r="B413" i="5" s="1"/>
  <c r="B426" i="5" s="1"/>
  <c r="B458" i="5" s="1"/>
  <c r="AK53" i="5"/>
  <c r="AK66" i="5" s="1"/>
  <c r="AK98" i="5" s="1"/>
  <c r="AK111" i="5" s="1"/>
  <c r="AK143" i="5" s="1"/>
  <c r="AK156" i="5" s="1"/>
  <c r="AK188" i="5" s="1"/>
  <c r="AK201" i="5" s="1"/>
  <c r="AK233" i="5" s="1"/>
  <c r="AK246" i="5" s="1"/>
  <c r="AK278" i="5" s="1"/>
  <c r="AK291" i="5" s="1"/>
  <c r="AK323" i="5" s="1"/>
  <c r="AK336" i="5" s="1"/>
  <c r="AK368" i="5" s="1"/>
  <c r="AK381" i="5" s="1"/>
  <c r="AK413" i="5" s="1"/>
  <c r="AK426" i="5" s="1"/>
  <c r="AK458" i="5" s="1"/>
  <c r="AJ53" i="5"/>
  <c r="AJ66" i="5" s="1"/>
  <c r="AJ98" i="5" s="1"/>
  <c r="AJ111" i="5" s="1"/>
  <c r="AJ143" i="5" s="1"/>
  <c r="AJ156" i="5" s="1"/>
  <c r="AJ188" i="5" s="1"/>
  <c r="AJ201" i="5" s="1"/>
  <c r="AJ233" i="5" s="1"/>
  <c r="AJ246" i="5" s="1"/>
  <c r="AJ278" i="5" s="1"/>
  <c r="AJ291" i="5" s="1"/>
  <c r="AJ323" i="5" s="1"/>
  <c r="AJ336" i="5" s="1"/>
  <c r="AJ368" i="5" s="1"/>
  <c r="AJ381" i="5" s="1"/>
  <c r="AJ413" i="5" s="1"/>
  <c r="AJ426" i="5" s="1"/>
  <c r="AJ458" i="5" s="1"/>
  <c r="AH53" i="5"/>
  <c r="AH66" i="5" s="1"/>
  <c r="AH98" i="5" s="1"/>
  <c r="AH111" i="5" s="1"/>
  <c r="AH143" i="5" s="1"/>
  <c r="AH156" i="5" s="1"/>
  <c r="AH188" i="5" s="1"/>
  <c r="AH201" i="5" s="1"/>
  <c r="AH233" i="5" s="1"/>
  <c r="AH246" i="5" s="1"/>
  <c r="AH278" i="5" s="1"/>
  <c r="AH291" i="5" s="1"/>
  <c r="AH323" i="5" s="1"/>
  <c r="AH336" i="5" s="1"/>
  <c r="AH368" i="5" s="1"/>
  <c r="AH381" i="5" s="1"/>
  <c r="AH413" i="5" s="1"/>
  <c r="AH426" i="5" s="1"/>
  <c r="AH458" i="5" s="1"/>
  <c r="AG53" i="5"/>
  <c r="AG66" i="5" s="1"/>
  <c r="AG98" i="5" s="1"/>
  <c r="AG111" i="5" s="1"/>
  <c r="AG143" i="5" s="1"/>
  <c r="AG156" i="5" s="1"/>
  <c r="AG188" i="5" s="1"/>
  <c r="AG201" i="5" s="1"/>
  <c r="AG233" i="5" s="1"/>
  <c r="AG246" i="5" s="1"/>
  <c r="AG278" i="5" s="1"/>
  <c r="AG291" i="5" s="1"/>
  <c r="AG323" i="5" s="1"/>
  <c r="AG336" i="5" s="1"/>
  <c r="AG368" i="5" s="1"/>
  <c r="AG381" i="5" s="1"/>
  <c r="AG413" i="5" s="1"/>
  <c r="AG426" i="5" s="1"/>
  <c r="AG458" i="5" s="1"/>
  <c r="AF53" i="5"/>
  <c r="AF66" i="5" s="1"/>
  <c r="AF98" i="5" s="1"/>
  <c r="AF111" i="5" s="1"/>
  <c r="AF143" i="5" s="1"/>
  <c r="AF156" i="5" s="1"/>
  <c r="AF188" i="5" s="1"/>
  <c r="AF201" i="5" s="1"/>
  <c r="AF233" i="5" s="1"/>
  <c r="AF246" i="5" s="1"/>
  <c r="AF278" i="5" s="1"/>
  <c r="AF291" i="5" s="1"/>
  <c r="AF323" i="5" s="1"/>
  <c r="AF336" i="5" s="1"/>
  <c r="AF368" i="5" s="1"/>
  <c r="AF381" i="5" s="1"/>
  <c r="AF413" i="5" s="1"/>
  <c r="AF426" i="5" s="1"/>
  <c r="AF458" i="5" s="1"/>
  <c r="AE53" i="5"/>
  <c r="AE66" i="5" s="1"/>
  <c r="AE98" i="5" s="1"/>
  <c r="AE111" i="5" s="1"/>
  <c r="AE143" i="5" s="1"/>
  <c r="AE156" i="5" s="1"/>
  <c r="AE188" i="5" s="1"/>
  <c r="AE201" i="5" s="1"/>
  <c r="AE233" i="5" s="1"/>
  <c r="AE246" i="5" s="1"/>
  <c r="AE278" i="5" s="1"/>
  <c r="AE291" i="5" s="1"/>
  <c r="AE323" i="5" s="1"/>
  <c r="AE336" i="5" s="1"/>
  <c r="AE368" i="5" s="1"/>
  <c r="AE381" i="5" s="1"/>
  <c r="AE413" i="5" s="1"/>
  <c r="AE426" i="5" s="1"/>
  <c r="AE458" i="5" s="1"/>
  <c r="AD53" i="5"/>
  <c r="AD66" i="5" s="1"/>
  <c r="AD98" i="5" s="1"/>
  <c r="AD111" i="5" s="1"/>
  <c r="AD143" i="5" s="1"/>
  <c r="AD156" i="5" s="1"/>
  <c r="AD188" i="5" s="1"/>
  <c r="AD201" i="5" s="1"/>
  <c r="AD233" i="5" s="1"/>
  <c r="AD246" i="5" s="1"/>
  <c r="AD278" i="5" s="1"/>
  <c r="AD291" i="5" s="1"/>
  <c r="AD323" i="5" s="1"/>
  <c r="AD336" i="5" s="1"/>
  <c r="AD368" i="5" s="1"/>
  <c r="AD381" i="5" s="1"/>
  <c r="AD413" i="5" s="1"/>
  <c r="AD426" i="5" s="1"/>
  <c r="AD458" i="5" s="1"/>
  <c r="AC53" i="5"/>
  <c r="AC66" i="5" s="1"/>
  <c r="AC98" i="5" s="1"/>
  <c r="AC111" i="5" s="1"/>
  <c r="AC143" i="5" s="1"/>
  <c r="AC156" i="5" s="1"/>
  <c r="AC188" i="5" s="1"/>
  <c r="AC201" i="5" s="1"/>
  <c r="AC233" i="5" s="1"/>
  <c r="AC246" i="5" s="1"/>
  <c r="AC278" i="5" s="1"/>
  <c r="AC291" i="5" s="1"/>
  <c r="AC323" i="5" s="1"/>
  <c r="AC336" i="5" s="1"/>
  <c r="AC368" i="5" s="1"/>
  <c r="AC381" i="5" s="1"/>
  <c r="AC413" i="5" s="1"/>
  <c r="AC426" i="5" s="1"/>
  <c r="AC458" i="5" s="1"/>
  <c r="AB53" i="5"/>
  <c r="AB66" i="5" s="1"/>
  <c r="AB98" i="5" s="1"/>
  <c r="AB111" i="5" s="1"/>
  <c r="AB143" i="5" s="1"/>
  <c r="AB156" i="5" s="1"/>
  <c r="AB188" i="5" s="1"/>
  <c r="AB201" i="5" s="1"/>
  <c r="AB233" i="5" s="1"/>
  <c r="AB246" i="5" s="1"/>
  <c r="AB278" i="5" s="1"/>
  <c r="AB291" i="5" s="1"/>
  <c r="AB323" i="5" s="1"/>
  <c r="AB336" i="5" s="1"/>
  <c r="AB368" i="5" s="1"/>
  <c r="AB381" i="5" s="1"/>
  <c r="AB413" i="5" s="1"/>
  <c r="AB426" i="5" s="1"/>
  <c r="AB458" i="5" s="1"/>
  <c r="AA53" i="5"/>
  <c r="AA66" i="5" s="1"/>
  <c r="AA98" i="5" s="1"/>
  <c r="AA111" i="5" s="1"/>
  <c r="AA143" i="5" s="1"/>
  <c r="AA156" i="5" s="1"/>
  <c r="AA188" i="5" s="1"/>
  <c r="AA201" i="5" s="1"/>
  <c r="AA233" i="5" s="1"/>
  <c r="AA246" i="5" s="1"/>
  <c r="AA278" i="5" s="1"/>
  <c r="AA291" i="5" s="1"/>
  <c r="AA323" i="5" s="1"/>
  <c r="AA336" i="5" s="1"/>
  <c r="AA368" i="5" s="1"/>
  <c r="AA381" i="5" s="1"/>
  <c r="AA413" i="5" s="1"/>
  <c r="AA426" i="5" s="1"/>
  <c r="AA458" i="5" s="1"/>
  <c r="Z53" i="5"/>
  <c r="Z66" i="5" s="1"/>
  <c r="Z98" i="5" s="1"/>
  <c r="Z111" i="5" s="1"/>
  <c r="Z143" i="5" s="1"/>
  <c r="Z156" i="5" s="1"/>
  <c r="Z188" i="5" s="1"/>
  <c r="Z201" i="5" s="1"/>
  <c r="Z233" i="5" s="1"/>
  <c r="Z246" i="5" s="1"/>
  <c r="Z278" i="5" s="1"/>
  <c r="Z291" i="5" s="1"/>
  <c r="Z323" i="5" s="1"/>
  <c r="Z336" i="5" s="1"/>
  <c r="Z368" i="5" s="1"/>
  <c r="Z381" i="5" s="1"/>
  <c r="Z413" i="5" s="1"/>
  <c r="Z426" i="5" s="1"/>
  <c r="Z458" i="5" s="1"/>
  <c r="Y53" i="5"/>
  <c r="Y66" i="5" s="1"/>
  <c r="Y98" i="5" s="1"/>
  <c r="Y111" i="5" s="1"/>
  <c r="Y143" i="5" s="1"/>
  <c r="Y156" i="5" s="1"/>
  <c r="Y188" i="5" s="1"/>
  <c r="Y201" i="5" s="1"/>
  <c r="Y233" i="5" s="1"/>
  <c r="Y246" i="5" s="1"/>
  <c r="Y278" i="5" s="1"/>
  <c r="Y291" i="5" s="1"/>
  <c r="Y323" i="5" s="1"/>
  <c r="Y336" i="5" s="1"/>
  <c r="Y368" i="5" s="1"/>
  <c r="Y381" i="5" s="1"/>
  <c r="Y413" i="5" s="1"/>
  <c r="Y426" i="5" s="1"/>
  <c r="Y458" i="5" s="1"/>
  <c r="X53" i="5"/>
  <c r="X66" i="5" s="1"/>
  <c r="X98" i="5" s="1"/>
  <c r="X111" i="5" s="1"/>
  <c r="X143" i="5" s="1"/>
  <c r="X156" i="5" s="1"/>
  <c r="X188" i="5" s="1"/>
  <c r="X201" i="5" s="1"/>
  <c r="X233" i="5" s="1"/>
  <c r="X246" i="5" s="1"/>
  <c r="X278" i="5" s="1"/>
  <c r="X291" i="5" s="1"/>
  <c r="X323" i="5" s="1"/>
  <c r="X336" i="5" s="1"/>
  <c r="X368" i="5" s="1"/>
  <c r="X381" i="5" s="1"/>
  <c r="X413" i="5" s="1"/>
  <c r="X426" i="5" s="1"/>
  <c r="X458" i="5" s="1"/>
  <c r="W53" i="5"/>
  <c r="W66" i="5" s="1"/>
  <c r="W98" i="5" s="1"/>
  <c r="W111" i="5" s="1"/>
  <c r="W143" i="5" s="1"/>
  <c r="W156" i="5" s="1"/>
  <c r="W188" i="5" s="1"/>
  <c r="W201" i="5" s="1"/>
  <c r="W233" i="5" s="1"/>
  <c r="W246" i="5" s="1"/>
  <c r="W278" i="5" s="1"/>
  <c r="W291" i="5" s="1"/>
  <c r="W323" i="5" s="1"/>
  <c r="W336" i="5" s="1"/>
  <c r="W368" i="5" s="1"/>
  <c r="W381" i="5" s="1"/>
  <c r="W413" i="5" s="1"/>
  <c r="W426" i="5" s="1"/>
  <c r="W458" i="5" s="1"/>
  <c r="V53" i="5"/>
  <c r="V66" i="5" s="1"/>
  <c r="V98" i="5" s="1"/>
  <c r="V111" i="5" s="1"/>
  <c r="V143" i="5" s="1"/>
  <c r="V156" i="5" s="1"/>
  <c r="V188" i="5" s="1"/>
  <c r="V201" i="5" s="1"/>
  <c r="V233" i="5" s="1"/>
  <c r="V246" i="5" s="1"/>
  <c r="V278" i="5" s="1"/>
  <c r="V291" i="5" s="1"/>
  <c r="V323" i="5" s="1"/>
  <c r="V336" i="5" s="1"/>
  <c r="V368" i="5" s="1"/>
  <c r="V381" i="5" s="1"/>
  <c r="V413" i="5" s="1"/>
  <c r="V426" i="5" s="1"/>
  <c r="V458" i="5" s="1"/>
  <c r="U53" i="5"/>
  <c r="U66" i="5" s="1"/>
  <c r="U98" i="5" s="1"/>
  <c r="U111" i="5" s="1"/>
  <c r="U143" i="5" s="1"/>
  <c r="U156" i="5" s="1"/>
  <c r="U188" i="5" s="1"/>
  <c r="U201" i="5" s="1"/>
  <c r="U233" i="5" s="1"/>
  <c r="U246" i="5" s="1"/>
  <c r="U278" i="5" s="1"/>
  <c r="U291" i="5" s="1"/>
  <c r="U323" i="5" s="1"/>
  <c r="U336" i="5" s="1"/>
  <c r="U368" i="5" s="1"/>
  <c r="U381" i="5" s="1"/>
  <c r="U413" i="5" s="1"/>
  <c r="U426" i="5" s="1"/>
  <c r="U458" i="5" s="1"/>
  <c r="R53" i="5"/>
  <c r="R66" i="5" s="1"/>
  <c r="R98" i="5" s="1"/>
  <c r="R111" i="5" s="1"/>
  <c r="R143" i="5" s="1"/>
  <c r="R156" i="5" s="1"/>
  <c r="R188" i="5" s="1"/>
  <c r="R201" i="5" s="1"/>
  <c r="R233" i="5" s="1"/>
  <c r="R246" i="5" s="1"/>
  <c r="R278" i="5" s="1"/>
  <c r="R291" i="5" s="1"/>
  <c r="R323" i="5" s="1"/>
  <c r="R336" i="5" s="1"/>
  <c r="R368" i="5" s="1"/>
  <c r="R381" i="5" s="1"/>
  <c r="R413" i="5" s="1"/>
  <c r="R426" i="5" s="1"/>
  <c r="R458" i="5" s="1"/>
  <c r="Q53" i="5"/>
  <c r="Q66" i="5" s="1"/>
  <c r="Q98" i="5" s="1"/>
  <c r="Q111" i="5" s="1"/>
  <c r="Q143" i="5" s="1"/>
  <c r="Q156" i="5" s="1"/>
  <c r="Q188" i="5" s="1"/>
  <c r="Q201" i="5" s="1"/>
  <c r="Q233" i="5" s="1"/>
  <c r="Q246" i="5" s="1"/>
  <c r="Q278" i="5" s="1"/>
  <c r="Q291" i="5" s="1"/>
  <c r="Q323" i="5" s="1"/>
  <c r="Q336" i="5" s="1"/>
  <c r="Q368" i="5" s="1"/>
  <c r="Q381" i="5" s="1"/>
  <c r="Q413" i="5" s="1"/>
  <c r="Q426" i="5" s="1"/>
  <c r="Q458" i="5" s="1"/>
  <c r="P53" i="5"/>
  <c r="P66" i="5" s="1"/>
  <c r="P98" i="5" s="1"/>
  <c r="P111" i="5" s="1"/>
  <c r="P143" i="5" s="1"/>
  <c r="P156" i="5" s="1"/>
  <c r="P188" i="5" s="1"/>
  <c r="P201" i="5" s="1"/>
  <c r="P233" i="5" s="1"/>
  <c r="P246" i="5" s="1"/>
  <c r="P278" i="5" s="1"/>
  <c r="P291" i="5" s="1"/>
  <c r="P323" i="5" s="1"/>
  <c r="P336" i="5" s="1"/>
  <c r="P368" i="5" s="1"/>
  <c r="P381" i="5" s="1"/>
  <c r="P413" i="5" s="1"/>
  <c r="P426" i="5" s="1"/>
  <c r="P458" i="5" s="1"/>
  <c r="O53" i="5"/>
  <c r="O66" i="5" s="1"/>
  <c r="O98" i="5" s="1"/>
  <c r="O111" i="5" s="1"/>
  <c r="O143" i="5" s="1"/>
  <c r="O156" i="5" s="1"/>
  <c r="O188" i="5" s="1"/>
  <c r="O201" i="5" s="1"/>
  <c r="O233" i="5" s="1"/>
  <c r="O246" i="5" s="1"/>
  <c r="O278" i="5" s="1"/>
  <c r="O291" i="5" s="1"/>
  <c r="O323" i="5" s="1"/>
  <c r="O336" i="5" s="1"/>
  <c r="O368" i="5" s="1"/>
  <c r="O381" i="5" s="1"/>
  <c r="O413" i="5" s="1"/>
  <c r="O426" i="5" s="1"/>
  <c r="O458" i="5" s="1"/>
  <c r="N53" i="5"/>
  <c r="N66" i="5" s="1"/>
  <c r="N98" i="5" s="1"/>
  <c r="N111" i="5" s="1"/>
  <c r="N143" i="5" s="1"/>
  <c r="N156" i="5" s="1"/>
  <c r="N188" i="5" s="1"/>
  <c r="N201" i="5" s="1"/>
  <c r="N233" i="5" s="1"/>
  <c r="N246" i="5" s="1"/>
  <c r="N278" i="5" s="1"/>
  <c r="N291" i="5" s="1"/>
  <c r="N323" i="5" s="1"/>
  <c r="N336" i="5" s="1"/>
  <c r="N368" i="5" s="1"/>
  <c r="N381" i="5" s="1"/>
  <c r="N413" i="5" s="1"/>
  <c r="N426" i="5" s="1"/>
  <c r="N458" i="5" s="1"/>
  <c r="M53" i="5"/>
  <c r="M66" i="5" s="1"/>
  <c r="M98" i="5" s="1"/>
  <c r="M111" i="5" s="1"/>
  <c r="M143" i="5" s="1"/>
  <c r="M156" i="5" s="1"/>
  <c r="M188" i="5" s="1"/>
  <c r="M201" i="5" s="1"/>
  <c r="M233" i="5" s="1"/>
  <c r="M246" i="5" s="1"/>
  <c r="M278" i="5" s="1"/>
  <c r="M291" i="5" s="1"/>
  <c r="M323" i="5" s="1"/>
  <c r="M336" i="5" s="1"/>
  <c r="M368" i="5" s="1"/>
  <c r="M381" i="5" s="1"/>
  <c r="M413" i="5" s="1"/>
  <c r="M426" i="5" s="1"/>
  <c r="M458" i="5" s="1"/>
  <c r="L53" i="5"/>
  <c r="L66" i="5" s="1"/>
  <c r="L98" i="5" s="1"/>
  <c r="L111" i="5" s="1"/>
  <c r="L143" i="5" s="1"/>
  <c r="L156" i="5" s="1"/>
  <c r="L188" i="5" s="1"/>
  <c r="L201" i="5" s="1"/>
  <c r="L233" i="5" s="1"/>
  <c r="L246" i="5" s="1"/>
  <c r="L278" i="5" s="1"/>
  <c r="L291" i="5" s="1"/>
  <c r="L323" i="5" s="1"/>
  <c r="L336" i="5" s="1"/>
  <c r="L368" i="5" s="1"/>
  <c r="L381" i="5" s="1"/>
  <c r="L413" i="5" s="1"/>
  <c r="L426" i="5" s="1"/>
  <c r="L458" i="5" s="1"/>
  <c r="I233" i="5"/>
  <c r="I188" i="5"/>
  <c r="I458" i="5"/>
  <c r="I413" i="5"/>
  <c r="I368" i="5"/>
  <c r="I323" i="5"/>
  <c r="I278" i="5"/>
  <c r="I143" i="5"/>
  <c r="I98" i="5"/>
  <c r="I53" i="5"/>
  <c r="C502" i="11"/>
  <c r="E502" i="11"/>
  <c r="G502" i="11"/>
  <c r="G7" i="11"/>
  <c r="F53" i="11"/>
  <c r="F66" i="11" s="1"/>
  <c r="F98" i="11" s="1"/>
  <c r="F111" i="11" s="1"/>
  <c r="F143" i="11" s="1"/>
  <c r="F156" i="11" s="1"/>
  <c r="F188" i="11" s="1"/>
  <c r="F201" i="11" s="1"/>
  <c r="F233" i="11" s="1"/>
  <c r="F246" i="11" s="1"/>
  <c r="F278" i="11" s="1"/>
  <c r="F291" i="11" s="1"/>
  <c r="F323" i="11" s="1"/>
  <c r="F336" i="11" s="1"/>
  <c r="F368" i="11" s="1"/>
  <c r="F381" i="11" s="1"/>
  <c r="F413" i="11" s="1"/>
  <c r="F426" i="11" s="1"/>
  <c r="F458" i="11" s="1"/>
  <c r="E53" i="11"/>
  <c r="E66" i="11" s="1"/>
  <c r="E98" i="11" s="1"/>
  <c r="E111" i="11" s="1"/>
  <c r="E143" i="11" s="1"/>
  <c r="E156" i="11" s="1"/>
  <c r="E188" i="11" s="1"/>
  <c r="E201" i="11" s="1"/>
  <c r="E233" i="11" s="1"/>
  <c r="E246" i="11" s="1"/>
  <c r="E278" i="11" s="1"/>
  <c r="E291" i="11" s="1"/>
  <c r="E323" i="11" s="1"/>
  <c r="E336" i="11" s="1"/>
  <c r="E368" i="11" s="1"/>
  <c r="E381" i="11" s="1"/>
  <c r="E413" i="11" s="1"/>
  <c r="E426" i="11" s="1"/>
  <c r="E458" i="11" s="1"/>
  <c r="D53" i="11"/>
  <c r="D66" i="11" s="1"/>
  <c r="D98" i="11" s="1"/>
  <c r="D111" i="11" s="1"/>
  <c r="D143" i="11" s="1"/>
  <c r="D156" i="11" s="1"/>
  <c r="D188" i="11" s="1"/>
  <c r="D201" i="11" s="1"/>
  <c r="D233" i="11" s="1"/>
  <c r="D246" i="11" s="1"/>
  <c r="D278" i="11" s="1"/>
  <c r="D291" i="11" s="1"/>
  <c r="D323" i="11" s="1"/>
  <c r="D336" i="11" s="1"/>
  <c r="D368" i="11" s="1"/>
  <c r="D381" i="11" s="1"/>
  <c r="D413" i="11" s="1"/>
  <c r="D426" i="11" s="1"/>
  <c r="D458" i="11" s="1"/>
  <c r="C53" i="11"/>
  <c r="C66" i="11" s="1"/>
  <c r="C98" i="11" s="1"/>
  <c r="C111" i="11" s="1"/>
  <c r="C143" i="11" s="1"/>
  <c r="C156" i="11" s="1"/>
  <c r="C188" i="11" s="1"/>
  <c r="C201" i="11" s="1"/>
  <c r="C233" i="11" s="1"/>
  <c r="C246" i="11" s="1"/>
  <c r="C278" i="11" s="1"/>
  <c r="C291" i="11" s="1"/>
  <c r="C323" i="11" s="1"/>
  <c r="C336" i="11" s="1"/>
  <c r="C368" i="11" s="1"/>
  <c r="C381" i="11" s="1"/>
  <c r="C413" i="11" s="1"/>
  <c r="C426" i="11" s="1"/>
  <c r="C458" i="11" s="1"/>
  <c r="B53" i="11"/>
  <c r="B66" i="11" s="1"/>
  <c r="B98" i="11" s="1"/>
  <c r="B111" i="11" s="1"/>
  <c r="B143" i="11" s="1"/>
  <c r="B156" i="11" s="1"/>
  <c r="B188" i="11" s="1"/>
  <c r="B201" i="11" s="1"/>
  <c r="B233" i="11" s="1"/>
  <c r="B246" i="11" s="1"/>
  <c r="B278" i="11" s="1"/>
  <c r="B291" i="11" s="1"/>
  <c r="B323" i="11" s="1"/>
  <c r="B336" i="11" s="1"/>
  <c r="B368" i="11" s="1"/>
  <c r="B381" i="11" s="1"/>
  <c r="B413" i="11" s="1"/>
  <c r="B426" i="11" s="1"/>
  <c r="B458" i="11" s="1"/>
  <c r="AK53" i="11"/>
  <c r="AK66" i="11" s="1"/>
  <c r="AK98" i="11" s="1"/>
  <c r="AK111" i="11" s="1"/>
  <c r="AK143" i="11" s="1"/>
  <c r="AK156" i="11" s="1"/>
  <c r="AK188" i="11" s="1"/>
  <c r="AK201" i="11" s="1"/>
  <c r="AK233" i="11" s="1"/>
  <c r="AK246" i="11" s="1"/>
  <c r="AK278" i="11" s="1"/>
  <c r="AK291" i="11" s="1"/>
  <c r="AK323" i="11" s="1"/>
  <c r="AK336" i="11" s="1"/>
  <c r="AK368" i="11" s="1"/>
  <c r="AK381" i="11" s="1"/>
  <c r="AK413" i="11" s="1"/>
  <c r="AK426" i="11" s="1"/>
  <c r="AK458" i="11" s="1"/>
  <c r="AJ53" i="11"/>
  <c r="AJ66" i="11" s="1"/>
  <c r="AJ98" i="11" s="1"/>
  <c r="AJ111" i="11" s="1"/>
  <c r="AJ143" i="11" s="1"/>
  <c r="AJ156" i="11" s="1"/>
  <c r="AJ188" i="11" s="1"/>
  <c r="AJ201" i="11" s="1"/>
  <c r="AJ233" i="11" s="1"/>
  <c r="AJ246" i="11" s="1"/>
  <c r="AJ278" i="11" s="1"/>
  <c r="AJ291" i="11" s="1"/>
  <c r="AJ323" i="11" s="1"/>
  <c r="AJ336" i="11" s="1"/>
  <c r="AJ368" i="11" s="1"/>
  <c r="AJ381" i="11" s="1"/>
  <c r="AJ413" i="11" s="1"/>
  <c r="AJ426" i="11" s="1"/>
  <c r="AJ458" i="11" s="1"/>
  <c r="AH53" i="11"/>
  <c r="AH66" i="11" s="1"/>
  <c r="AH98" i="11" s="1"/>
  <c r="AH111" i="11" s="1"/>
  <c r="AH143" i="11" s="1"/>
  <c r="AH156" i="11" s="1"/>
  <c r="AH188" i="11" s="1"/>
  <c r="AH201" i="11" s="1"/>
  <c r="AH233" i="11" s="1"/>
  <c r="AH246" i="11" s="1"/>
  <c r="AH278" i="11" s="1"/>
  <c r="AH291" i="11" s="1"/>
  <c r="AH323" i="11" s="1"/>
  <c r="AH336" i="11" s="1"/>
  <c r="AH368" i="11" s="1"/>
  <c r="AH381" i="11" s="1"/>
  <c r="AH413" i="11" s="1"/>
  <c r="AH426" i="11" s="1"/>
  <c r="AH458" i="11" s="1"/>
  <c r="AG53" i="11"/>
  <c r="AG66" i="11" s="1"/>
  <c r="AG98" i="11" s="1"/>
  <c r="AG111" i="11" s="1"/>
  <c r="AG143" i="11" s="1"/>
  <c r="AG156" i="11" s="1"/>
  <c r="AG188" i="11" s="1"/>
  <c r="AG201" i="11" s="1"/>
  <c r="AG233" i="11" s="1"/>
  <c r="AG246" i="11" s="1"/>
  <c r="AG278" i="11" s="1"/>
  <c r="AG291" i="11" s="1"/>
  <c r="AG323" i="11" s="1"/>
  <c r="AG336" i="11" s="1"/>
  <c r="AG368" i="11" s="1"/>
  <c r="AG381" i="11" s="1"/>
  <c r="AG413" i="11" s="1"/>
  <c r="AG426" i="11" s="1"/>
  <c r="AG458" i="11" s="1"/>
  <c r="AF38" i="13" s="1"/>
  <c r="AF53" i="11"/>
  <c r="AF66" i="11" s="1"/>
  <c r="AF98" i="11" s="1"/>
  <c r="AF111" i="11" s="1"/>
  <c r="AF143" i="11" s="1"/>
  <c r="AF156" i="11" s="1"/>
  <c r="AF188" i="11" s="1"/>
  <c r="AF201" i="11" s="1"/>
  <c r="AF233" i="11" s="1"/>
  <c r="AF246" i="11" s="1"/>
  <c r="AF278" i="11" s="1"/>
  <c r="AF291" i="11" s="1"/>
  <c r="AF323" i="11" s="1"/>
  <c r="AF336" i="11" s="1"/>
  <c r="AF368" i="11" s="1"/>
  <c r="AF381" i="11" s="1"/>
  <c r="AF413" i="11" s="1"/>
  <c r="AF426" i="11" s="1"/>
  <c r="AF458" i="11" s="1"/>
  <c r="AE53" i="11"/>
  <c r="AE66" i="11" s="1"/>
  <c r="AE98" i="11" s="1"/>
  <c r="AE111" i="11" s="1"/>
  <c r="AE143" i="11" s="1"/>
  <c r="AE156" i="11" s="1"/>
  <c r="AE188" i="11" s="1"/>
  <c r="AE201" i="11" s="1"/>
  <c r="AE233" i="11" s="1"/>
  <c r="AE246" i="11" s="1"/>
  <c r="AE278" i="11" s="1"/>
  <c r="AE291" i="11" s="1"/>
  <c r="AE323" i="11" s="1"/>
  <c r="AE336" i="11" s="1"/>
  <c r="AE368" i="11" s="1"/>
  <c r="AE381" i="11" s="1"/>
  <c r="AE413" i="11" s="1"/>
  <c r="AE426" i="11" s="1"/>
  <c r="AE458" i="11" s="1"/>
  <c r="AD53" i="11"/>
  <c r="AD66" i="11" s="1"/>
  <c r="AD98" i="11" s="1"/>
  <c r="AD111" i="11" s="1"/>
  <c r="AD143" i="11" s="1"/>
  <c r="AD156" i="11" s="1"/>
  <c r="AD188" i="11" s="1"/>
  <c r="AD201" i="11" s="1"/>
  <c r="AD233" i="11" s="1"/>
  <c r="AD246" i="11" s="1"/>
  <c r="AD278" i="11" s="1"/>
  <c r="AD291" i="11" s="1"/>
  <c r="AD323" i="11" s="1"/>
  <c r="AD336" i="11" s="1"/>
  <c r="AD368" i="11" s="1"/>
  <c r="AD381" i="11" s="1"/>
  <c r="AD413" i="11" s="1"/>
  <c r="AD426" i="11" s="1"/>
  <c r="AD458" i="11" s="1"/>
  <c r="AC53" i="11"/>
  <c r="AC66" i="11" s="1"/>
  <c r="AC98" i="11" s="1"/>
  <c r="AC111" i="11" s="1"/>
  <c r="AC143" i="11" s="1"/>
  <c r="AC156" i="11" s="1"/>
  <c r="AC188" i="11" s="1"/>
  <c r="AC201" i="11" s="1"/>
  <c r="AC233" i="11" s="1"/>
  <c r="AC246" i="11" s="1"/>
  <c r="AC278" i="11" s="1"/>
  <c r="AC291" i="11" s="1"/>
  <c r="AC323" i="11" s="1"/>
  <c r="AC336" i="11" s="1"/>
  <c r="AC368" i="11" s="1"/>
  <c r="AC381" i="11" s="1"/>
  <c r="AC413" i="11" s="1"/>
  <c r="AC426" i="11" s="1"/>
  <c r="AC458" i="11" s="1"/>
  <c r="AB53" i="11"/>
  <c r="AB66" i="11" s="1"/>
  <c r="AB98" i="11" s="1"/>
  <c r="AB111" i="11" s="1"/>
  <c r="AB143" i="11" s="1"/>
  <c r="AB156" i="11" s="1"/>
  <c r="AB188" i="11" s="1"/>
  <c r="AB201" i="11" s="1"/>
  <c r="AB233" i="11" s="1"/>
  <c r="AB246" i="11" s="1"/>
  <c r="AB278" i="11" s="1"/>
  <c r="AB291" i="11" s="1"/>
  <c r="AB323" i="11" s="1"/>
  <c r="AB336" i="11" s="1"/>
  <c r="AB368" i="11" s="1"/>
  <c r="AB381" i="11" s="1"/>
  <c r="AB413" i="11" s="1"/>
  <c r="AB426" i="11" s="1"/>
  <c r="AB458" i="11" s="1"/>
  <c r="AA53" i="11"/>
  <c r="AA66" i="11" s="1"/>
  <c r="AA98" i="11" s="1"/>
  <c r="AA111" i="11" s="1"/>
  <c r="AA143" i="11" s="1"/>
  <c r="AA156" i="11" s="1"/>
  <c r="AA188" i="11" s="1"/>
  <c r="AA201" i="11" s="1"/>
  <c r="AA233" i="11" s="1"/>
  <c r="AA246" i="11" s="1"/>
  <c r="AA278" i="11" s="1"/>
  <c r="AA291" i="11" s="1"/>
  <c r="AA323" i="11" s="1"/>
  <c r="AA336" i="11" s="1"/>
  <c r="AA368" i="11" s="1"/>
  <c r="AA381" i="11" s="1"/>
  <c r="AA413" i="11" s="1"/>
  <c r="AA426" i="11" s="1"/>
  <c r="AA458" i="11" s="1"/>
  <c r="Z53" i="11"/>
  <c r="Z66" i="11" s="1"/>
  <c r="Z98" i="11" s="1"/>
  <c r="Z111" i="11" s="1"/>
  <c r="Z143" i="11" s="1"/>
  <c r="Z156" i="11" s="1"/>
  <c r="Z188" i="11" s="1"/>
  <c r="Z201" i="11" s="1"/>
  <c r="Z233" i="11" s="1"/>
  <c r="Z246" i="11" s="1"/>
  <c r="Z278" i="11" s="1"/>
  <c r="Z291" i="11" s="1"/>
  <c r="Z323" i="11" s="1"/>
  <c r="Z336" i="11" s="1"/>
  <c r="Z368" i="11" s="1"/>
  <c r="Z381" i="11" s="1"/>
  <c r="Z413" i="11" s="1"/>
  <c r="Z426" i="11" s="1"/>
  <c r="Z458" i="11" s="1"/>
  <c r="Y53" i="11"/>
  <c r="Y66" i="11" s="1"/>
  <c r="Y98" i="11" s="1"/>
  <c r="Y111" i="11" s="1"/>
  <c r="Y143" i="11" s="1"/>
  <c r="Y156" i="11" s="1"/>
  <c r="Y188" i="11" s="1"/>
  <c r="Y201" i="11" s="1"/>
  <c r="Y233" i="11" s="1"/>
  <c r="Y246" i="11" s="1"/>
  <c r="Y278" i="11" s="1"/>
  <c r="Y291" i="11" s="1"/>
  <c r="Y323" i="11" s="1"/>
  <c r="Y336" i="11" s="1"/>
  <c r="Y368" i="11" s="1"/>
  <c r="Y381" i="11" s="1"/>
  <c r="Y413" i="11" s="1"/>
  <c r="Y426" i="11" s="1"/>
  <c r="Y458" i="11" s="1"/>
  <c r="Y7" i="11" s="1"/>
  <c r="H25" i="19" s="1"/>
  <c r="L26" i="17" s="1"/>
  <c r="X53" i="11"/>
  <c r="X66" i="11" s="1"/>
  <c r="X98" i="11" s="1"/>
  <c r="X111" i="11" s="1"/>
  <c r="X143" i="11" s="1"/>
  <c r="X156" i="11" s="1"/>
  <c r="X188" i="11" s="1"/>
  <c r="X201" i="11" s="1"/>
  <c r="X233" i="11" s="1"/>
  <c r="X246" i="11" s="1"/>
  <c r="X278" i="11" s="1"/>
  <c r="X291" i="11" s="1"/>
  <c r="X323" i="11" s="1"/>
  <c r="X336" i="11" s="1"/>
  <c r="X368" i="11" s="1"/>
  <c r="X381" i="11" s="1"/>
  <c r="X413" i="11" s="1"/>
  <c r="X426" i="11" s="1"/>
  <c r="X458" i="11" s="1"/>
  <c r="W53" i="11"/>
  <c r="W66" i="11" s="1"/>
  <c r="W98" i="11" s="1"/>
  <c r="W111" i="11" s="1"/>
  <c r="W143" i="11" s="1"/>
  <c r="W156" i="11" s="1"/>
  <c r="W188" i="11" s="1"/>
  <c r="W201" i="11" s="1"/>
  <c r="W233" i="11" s="1"/>
  <c r="W246" i="11" s="1"/>
  <c r="W278" i="11" s="1"/>
  <c r="W291" i="11" s="1"/>
  <c r="W323" i="11" s="1"/>
  <c r="W336" i="11" s="1"/>
  <c r="W368" i="11" s="1"/>
  <c r="W381" i="11" s="1"/>
  <c r="W413" i="11" s="1"/>
  <c r="W426" i="11" s="1"/>
  <c r="W458" i="11" s="1"/>
  <c r="V53" i="11"/>
  <c r="V66" i="11" s="1"/>
  <c r="V98" i="11" s="1"/>
  <c r="V111" i="11" s="1"/>
  <c r="V143" i="11" s="1"/>
  <c r="V156" i="11" s="1"/>
  <c r="V188" i="11" s="1"/>
  <c r="V201" i="11" s="1"/>
  <c r="V233" i="11" s="1"/>
  <c r="V246" i="11" s="1"/>
  <c r="V278" i="11" s="1"/>
  <c r="V291" i="11" s="1"/>
  <c r="V323" i="11" s="1"/>
  <c r="V336" i="11" s="1"/>
  <c r="V368" i="11" s="1"/>
  <c r="V381" i="11" s="1"/>
  <c r="V413" i="11" s="1"/>
  <c r="V426" i="11" s="1"/>
  <c r="V458" i="11" s="1"/>
  <c r="V7" i="11" s="1"/>
  <c r="H23" i="19" s="1"/>
  <c r="L24" i="17" s="1"/>
  <c r="U53" i="11"/>
  <c r="U66" i="11" s="1"/>
  <c r="U98" i="11" s="1"/>
  <c r="U111" i="11" s="1"/>
  <c r="U143" i="11" s="1"/>
  <c r="U156" i="11" s="1"/>
  <c r="U188" i="11" s="1"/>
  <c r="U201" i="11" s="1"/>
  <c r="U233" i="11" s="1"/>
  <c r="U246" i="11" s="1"/>
  <c r="U278" i="11" s="1"/>
  <c r="U291" i="11" s="1"/>
  <c r="U323" i="11" s="1"/>
  <c r="U336" i="11" s="1"/>
  <c r="U368" i="11" s="1"/>
  <c r="U381" i="11" s="1"/>
  <c r="U413" i="11" s="1"/>
  <c r="U426" i="11" s="1"/>
  <c r="U458" i="11" s="1"/>
  <c r="T38" i="13" s="1"/>
  <c r="R53" i="11"/>
  <c r="R66" i="11" s="1"/>
  <c r="R98" i="11" s="1"/>
  <c r="R111" i="11" s="1"/>
  <c r="R143" i="11" s="1"/>
  <c r="R156" i="11" s="1"/>
  <c r="R188" i="11" s="1"/>
  <c r="R201" i="11" s="1"/>
  <c r="R233" i="11" s="1"/>
  <c r="R246" i="11" s="1"/>
  <c r="R278" i="11" s="1"/>
  <c r="R291" i="11" s="1"/>
  <c r="R323" i="11" s="1"/>
  <c r="R336" i="11" s="1"/>
  <c r="R368" i="11" s="1"/>
  <c r="R381" i="11" s="1"/>
  <c r="R413" i="11" s="1"/>
  <c r="R426" i="11" s="1"/>
  <c r="R458" i="11" s="1"/>
  <c r="Q38" i="13" s="1"/>
  <c r="Q53" i="11"/>
  <c r="Q66" i="11" s="1"/>
  <c r="Q98" i="11" s="1"/>
  <c r="Q111" i="11" s="1"/>
  <c r="Q143" i="11" s="1"/>
  <c r="Q156" i="11" s="1"/>
  <c r="Q188" i="11" s="1"/>
  <c r="Q201" i="11" s="1"/>
  <c r="Q233" i="11" s="1"/>
  <c r="Q246" i="11" s="1"/>
  <c r="Q278" i="11" s="1"/>
  <c r="Q291" i="11" s="1"/>
  <c r="Q323" i="11" s="1"/>
  <c r="Q336" i="11" s="1"/>
  <c r="Q368" i="11" s="1"/>
  <c r="Q381" i="11" s="1"/>
  <c r="Q413" i="11" s="1"/>
  <c r="Q426" i="11" s="1"/>
  <c r="Q458" i="11" s="1"/>
  <c r="P53" i="11"/>
  <c r="P66" i="11" s="1"/>
  <c r="P98" i="11" s="1"/>
  <c r="P111" i="11" s="1"/>
  <c r="P143" i="11" s="1"/>
  <c r="P156" i="11" s="1"/>
  <c r="P188" i="11" s="1"/>
  <c r="P201" i="11" s="1"/>
  <c r="P233" i="11" s="1"/>
  <c r="P246" i="11" s="1"/>
  <c r="P278" i="11" s="1"/>
  <c r="P291" i="11" s="1"/>
  <c r="P323" i="11" s="1"/>
  <c r="P336" i="11" s="1"/>
  <c r="P368" i="11" s="1"/>
  <c r="P381" i="11" s="1"/>
  <c r="P413" i="11" s="1"/>
  <c r="P426" i="11" s="1"/>
  <c r="P458" i="11" s="1"/>
  <c r="O53" i="11"/>
  <c r="O66" i="11" s="1"/>
  <c r="O98" i="11" s="1"/>
  <c r="O111" i="11" s="1"/>
  <c r="O143" i="11" s="1"/>
  <c r="O156" i="11" s="1"/>
  <c r="O188" i="11" s="1"/>
  <c r="O201" i="11" s="1"/>
  <c r="O233" i="11" s="1"/>
  <c r="O246" i="11" s="1"/>
  <c r="O278" i="11" s="1"/>
  <c r="O291" i="11" s="1"/>
  <c r="O323" i="11" s="1"/>
  <c r="O336" i="11" s="1"/>
  <c r="O368" i="11" s="1"/>
  <c r="O381" i="11" s="1"/>
  <c r="O413" i="11" s="1"/>
  <c r="O426" i="11" s="1"/>
  <c r="O458" i="11" s="1"/>
  <c r="N53" i="11"/>
  <c r="N66" i="11" s="1"/>
  <c r="N98" i="11" s="1"/>
  <c r="N111" i="11" s="1"/>
  <c r="N143" i="11" s="1"/>
  <c r="N156" i="11" s="1"/>
  <c r="N188" i="11" s="1"/>
  <c r="N201" i="11" s="1"/>
  <c r="N233" i="11" s="1"/>
  <c r="N246" i="11" s="1"/>
  <c r="N278" i="11" s="1"/>
  <c r="N291" i="11" s="1"/>
  <c r="N323" i="11" s="1"/>
  <c r="N336" i="11" s="1"/>
  <c r="N368" i="11" s="1"/>
  <c r="N381" i="11" s="1"/>
  <c r="N413" i="11" s="1"/>
  <c r="N426" i="11" s="1"/>
  <c r="N458" i="11" s="1"/>
  <c r="M53" i="11"/>
  <c r="M66" i="11" s="1"/>
  <c r="M98" i="11" s="1"/>
  <c r="M111" i="11" s="1"/>
  <c r="M143" i="11" s="1"/>
  <c r="M156" i="11" s="1"/>
  <c r="M188" i="11" s="1"/>
  <c r="M201" i="11" s="1"/>
  <c r="M233" i="11" s="1"/>
  <c r="M246" i="11" s="1"/>
  <c r="M278" i="11" s="1"/>
  <c r="M291" i="11" s="1"/>
  <c r="M323" i="11" s="1"/>
  <c r="M336" i="11" s="1"/>
  <c r="M368" i="11" s="1"/>
  <c r="M381" i="11" s="1"/>
  <c r="M413" i="11" s="1"/>
  <c r="M426" i="11" s="1"/>
  <c r="M458" i="11" s="1"/>
  <c r="L53" i="11"/>
  <c r="L66" i="11" s="1"/>
  <c r="L98" i="11" s="1"/>
  <c r="L111" i="11" s="1"/>
  <c r="L143" i="11" s="1"/>
  <c r="L156" i="11" s="1"/>
  <c r="L188" i="11" s="1"/>
  <c r="L201" i="11" s="1"/>
  <c r="L233" i="11" s="1"/>
  <c r="L246" i="11" s="1"/>
  <c r="L278" i="11" s="1"/>
  <c r="L291" i="11" s="1"/>
  <c r="L323" i="11" s="1"/>
  <c r="L336" i="11" s="1"/>
  <c r="L368" i="11" s="1"/>
  <c r="L381" i="11" s="1"/>
  <c r="L413" i="11" s="1"/>
  <c r="L426" i="11" s="1"/>
  <c r="L458" i="11" s="1"/>
  <c r="I233" i="11"/>
  <c r="I458" i="11"/>
  <c r="I413" i="11"/>
  <c r="I368" i="11"/>
  <c r="I323" i="11"/>
  <c r="I278" i="11"/>
  <c r="I188" i="11"/>
  <c r="I143" i="11"/>
  <c r="I98" i="11"/>
  <c r="I53" i="11"/>
  <c r="C502" i="10"/>
  <c r="E502" i="10"/>
  <c r="G502" i="10"/>
  <c r="G7" i="10"/>
  <c r="F53" i="10"/>
  <c r="F66" i="10" s="1"/>
  <c r="F98" i="10" s="1"/>
  <c r="F111" i="10" s="1"/>
  <c r="F143" i="10" s="1"/>
  <c r="F156" i="10" s="1"/>
  <c r="F188" i="10" s="1"/>
  <c r="F201" i="10" s="1"/>
  <c r="F233" i="10" s="1"/>
  <c r="F246" i="10" s="1"/>
  <c r="F278" i="10" s="1"/>
  <c r="F291" i="10" s="1"/>
  <c r="F323" i="10" s="1"/>
  <c r="F336" i="10" s="1"/>
  <c r="F368" i="10" s="1"/>
  <c r="F381" i="10" s="1"/>
  <c r="F413" i="10" s="1"/>
  <c r="F426" i="10" s="1"/>
  <c r="F458" i="10" s="1"/>
  <c r="E53" i="10"/>
  <c r="E66" i="10" s="1"/>
  <c r="E98" i="10" s="1"/>
  <c r="E111" i="10" s="1"/>
  <c r="E143" i="10" s="1"/>
  <c r="E156" i="10" s="1"/>
  <c r="E188" i="10" s="1"/>
  <c r="E201" i="10" s="1"/>
  <c r="E233" i="10" s="1"/>
  <c r="E246" i="10" s="1"/>
  <c r="E278" i="10" s="1"/>
  <c r="E291" i="10" s="1"/>
  <c r="E323" i="10" s="1"/>
  <c r="E336" i="10" s="1"/>
  <c r="E368" i="10" s="1"/>
  <c r="E381" i="10" s="1"/>
  <c r="E413" i="10" s="1"/>
  <c r="E426" i="10" s="1"/>
  <c r="E458" i="10" s="1"/>
  <c r="D53" i="10"/>
  <c r="D66" i="10" s="1"/>
  <c r="D98" i="10" s="1"/>
  <c r="D111" i="10" s="1"/>
  <c r="D143" i="10" s="1"/>
  <c r="D156" i="10" s="1"/>
  <c r="D188" i="10" s="1"/>
  <c r="D201" i="10" s="1"/>
  <c r="D233" i="10" s="1"/>
  <c r="D246" i="10" s="1"/>
  <c r="D278" i="10" s="1"/>
  <c r="D291" i="10" s="1"/>
  <c r="D323" i="10" s="1"/>
  <c r="D336" i="10" s="1"/>
  <c r="D368" i="10" s="1"/>
  <c r="D381" i="10" s="1"/>
  <c r="D413" i="10" s="1"/>
  <c r="D426" i="10" s="1"/>
  <c r="D458" i="10" s="1"/>
  <c r="C53" i="10"/>
  <c r="C66" i="10" s="1"/>
  <c r="C98" i="10" s="1"/>
  <c r="C111" i="10" s="1"/>
  <c r="C143" i="10" s="1"/>
  <c r="C156" i="10" s="1"/>
  <c r="C188" i="10" s="1"/>
  <c r="C201" i="10" s="1"/>
  <c r="C233" i="10" s="1"/>
  <c r="C246" i="10" s="1"/>
  <c r="C278" i="10" s="1"/>
  <c r="C291" i="10" s="1"/>
  <c r="C323" i="10" s="1"/>
  <c r="C336" i="10" s="1"/>
  <c r="C368" i="10" s="1"/>
  <c r="C381" i="10" s="1"/>
  <c r="C413" i="10" s="1"/>
  <c r="C426" i="10" s="1"/>
  <c r="C458" i="10" s="1"/>
  <c r="B53" i="10"/>
  <c r="B66" i="10" s="1"/>
  <c r="B98" i="10" s="1"/>
  <c r="B111" i="10" s="1"/>
  <c r="B143" i="10" s="1"/>
  <c r="B156" i="10" s="1"/>
  <c r="B188" i="10" s="1"/>
  <c r="B201" i="10" s="1"/>
  <c r="B233" i="10" s="1"/>
  <c r="B246" i="10" s="1"/>
  <c r="B278" i="10" s="1"/>
  <c r="B291" i="10" s="1"/>
  <c r="B323" i="10" s="1"/>
  <c r="B336" i="10" s="1"/>
  <c r="B368" i="10" s="1"/>
  <c r="B381" i="10" s="1"/>
  <c r="B413" i="10" s="1"/>
  <c r="B426" i="10" s="1"/>
  <c r="B458" i="10" s="1"/>
  <c r="AK53" i="10"/>
  <c r="AK66" i="10" s="1"/>
  <c r="AK98" i="10" s="1"/>
  <c r="AK111" i="10" s="1"/>
  <c r="AK143" i="10" s="1"/>
  <c r="AK156" i="10" s="1"/>
  <c r="AK188" i="10" s="1"/>
  <c r="AK201" i="10" s="1"/>
  <c r="AK233" i="10" s="1"/>
  <c r="AK246" i="10" s="1"/>
  <c r="AK278" i="10" s="1"/>
  <c r="AK291" i="10" s="1"/>
  <c r="AK323" i="10" s="1"/>
  <c r="AK336" i="10" s="1"/>
  <c r="AK368" i="10" s="1"/>
  <c r="AK381" i="10" s="1"/>
  <c r="AK413" i="10" s="1"/>
  <c r="AK426" i="10" s="1"/>
  <c r="AK458" i="10" s="1"/>
  <c r="AJ53" i="10"/>
  <c r="AJ66" i="10" s="1"/>
  <c r="AJ98" i="10" s="1"/>
  <c r="AJ111" i="10" s="1"/>
  <c r="AJ143" i="10" s="1"/>
  <c r="AJ156" i="10" s="1"/>
  <c r="AJ188" i="10" s="1"/>
  <c r="AJ201" i="10" s="1"/>
  <c r="AJ233" i="10" s="1"/>
  <c r="AJ246" i="10" s="1"/>
  <c r="AJ278" i="10" s="1"/>
  <c r="AJ291" i="10" s="1"/>
  <c r="AJ323" i="10" s="1"/>
  <c r="AJ336" i="10" s="1"/>
  <c r="AJ368" i="10" s="1"/>
  <c r="AJ381" i="10" s="1"/>
  <c r="AJ413" i="10" s="1"/>
  <c r="AJ426" i="10" s="1"/>
  <c r="AJ458" i="10" s="1"/>
  <c r="AH53" i="10"/>
  <c r="AH66" i="10" s="1"/>
  <c r="AH98" i="10" s="1"/>
  <c r="AH111" i="10" s="1"/>
  <c r="AH143" i="10" s="1"/>
  <c r="AH156" i="10" s="1"/>
  <c r="AH188" i="10" s="1"/>
  <c r="AH201" i="10" s="1"/>
  <c r="AH233" i="10" s="1"/>
  <c r="AH246" i="10" s="1"/>
  <c r="AH278" i="10" s="1"/>
  <c r="AH291" i="10" s="1"/>
  <c r="AH323" i="10" s="1"/>
  <c r="AH336" i="10" s="1"/>
  <c r="AH368" i="10" s="1"/>
  <c r="AH381" i="10" s="1"/>
  <c r="AH413" i="10" s="1"/>
  <c r="AH426" i="10" s="1"/>
  <c r="AH458" i="10" s="1"/>
  <c r="AG53" i="10"/>
  <c r="AG66" i="10" s="1"/>
  <c r="AG98" i="10" s="1"/>
  <c r="AG111" i="10" s="1"/>
  <c r="AG143" i="10" s="1"/>
  <c r="AG156" i="10" s="1"/>
  <c r="AG188" i="10" s="1"/>
  <c r="AG201" i="10" s="1"/>
  <c r="AG233" i="10" s="1"/>
  <c r="AG246" i="10" s="1"/>
  <c r="AG278" i="10" s="1"/>
  <c r="AG291" i="10" s="1"/>
  <c r="AG323" i="10" s="1"/>
  <c r="AG336" i="10" s="1"/>
  <c r="AG368" i="10" s="1"/>
  <c r="AG381" i="10" s="1"/>
  <c r="AG413" i="10" s="1"/>
  <c r="AG426" i="10" s="1"/>
  <c r="AG458" i="10" s="1"/>
  <c r="AF53" i="10"/>
  <c r="AF66" i="10" s="1"/>
  <c r="AF98" i="10" s="1"/>
  <c r="AF111" i="10" s="1"/>
  <c r="AF143" i="10" s="1"/>
  <c r="AF156" i="10" s="1"/>
  <c r="AF188" i="10" s="1"/>
  <c r="AF201" i="10" s="1"/>
  <c r="AF233" i="10" s="1"/>
  <c r="AF246" i="10" s="1"/>
  <c r="AF278" i="10" s="1"/>
  <c r="AF291" i="10" s="1"/>
  <c r="AF323" i="10" s="1"/>
  <c r="AF336" i="10" s="1"/>
  <c r="AF368" i="10" s="1"/>
  <c r="AF381" i="10" s="1"/>
  <c r="AF413" i="10" s="1"/>
  <c r="AF426" i="10" s="1"/>
  <c r="AF458" i="10" s="1"/>
  <c r="AE53" i="10"/>
  <c r="AE66" i="10" s="1"/>
  <c r="AE98" i="10" s="1"/>
  <c r="AE111" i="10" s="1"/>
  <c r="AE143" i="10" s="1"/>
  <c r="AE156" i="10" s="1"/>
  <c r="AE188" i="10" s="1"/>
  <c r="AE201" i="10" s="1"/>
  <c r="AE233" i="10" s="1"/>
  <c r="AE246" i="10" s="1"/>
  <c r="AE278" i="10" s="1"/>
  <c r="AE291" i="10" s="1"/>
  <c r="AE323" i="10" s="1"/>
  <c r="AE336" i="10" s="1"/>
  <c r="AE368" i="10" s="1"/>
  <c r="AE381" i="10" s="1"/>
  <c r="AE413" i="10" s="1"/>
  <c r="AE426" i="10" s="1"/>
  <c r="AE458" i="10" s="1"/>
  <c r="AD53" i="10"/>
  <c r="AD66" i="10" s="1"/>
  <c r="AD98" i="10" s="1"/>
  <c r="AD111" i="10" s="1"/>
  <c r="AD143" i="10" s="1"/>
  <c r="AD156" i="10" s="1"/>
  <c r="AD188" i="10" s="1"/>
  <c r="AD201" i="10" s="1"/>
  <c r="AD233" i="10" s="1"/>
  <c r="AD246" i="10" s="1"/>
  <c r="AD278" i="10" s="1"/>
  <c r="AD291" i="10" s="1"/>
  <c r="AD323" i="10" s="1"/>
  <c r="AD336" i="10" s="1"/>
  <c r="AD368" i="10" s="1"/>
  <c r="AD381" i="10" s="1"/>
  <c r="AD413" i="10" s="1"/>
  <c r="AD426" i="10" s="1"/>
  <c r="AD458" i="10" s="1"/>
  <c r="AC53" i="10"/>
  <c r="AC66" i="10" s="1"/>
  <c r="AC98" i="10" s="1"/>
  <c r="AC111" i="10" s="1"/>
  <c r="AC143" i="10" s="1"/>
  <c r="AC156" i="10" s="1"/>
  <c r="AC188" i="10" s="1"/>
  <c r="AC201" i="10" s="1"/>
  <c r="AC233" i="10" s="1"/>
  <c r="AC246" i="10" s="1"/>
  <c r="AC278" i="10" s="1"/>
  <c r="AC291" i="10" s="1"/>
  <c r="AC323" i="10" s="1"/>
  <c r="AC336" i="10" s="1"/>
  <c r="AC368" i="10" s="1"/>
  <c r="AC381" i="10" s="1"/>
  <c r="AC413" i="10" s="1"/>
  <c r="AC426" i="10" s="1"/>
  <c r="AC458" i="10" s="1"/>
  <c r="AB53" i="10"/>
  <c r="AB66" i="10" s="1"/>
  <c r="AB98" i="10" s="1"/>
  <c r="AB111" i="10" s="1"/>
  <c r="AB143" i="10" s="1"/>
  <c r="AB156" i="10" s="1"/>
  <c r="AB188" i="10" s="1"/>
  <c r="AB201" i="10" s="1"/>
  <c r="AB233" i="10" s="1"/>
  <c r="AB246" i="10" s="1"/>
  <c r="AB278" i="10" s="1"/>
  <c r="AB291" i="10" s="1"/>
  <c r="AB323" i="10" s="1"/>
  <c r="AB336" i="10" s="1"/>
  <c r="AB368" i="10" s="1"/>
  <c r="AB381" i="10" s="1"/>
  <c r="AB413" i="10" s="1"/>
  <c r="AB426" i="10" s="1"/>
  <c r="AB458" i="10" s="1"/>
  <c r="AA53" i="10"/>
  <c r="AA66" i="10" s="1"/>
  <c r="AA98" i="10" s="1"/>
  <c r="AA111" i="10" s="1"/>
  <c r="AA143" i="10" s="1"/>
  <c r="AA156" i="10" s="1"/>
  <c r="AA188" i="10" s="1"/>
  <c r="AA201" i="10" s="1"/>
  <c r="AA233" i="10" s="1"/>
  <c r="AA246" i="10" s="1"/>
  <c r="AA278" i="10" s="1"/>
  <c r="AA291" i="10" s="1"/>
  <c r="AA323" i="10" s="1"/>
  <c r="AA336" i="10" s="1"/>
  <c r="AA368" i="10" s="1"/>
  <c r="AA381" i="10" s="1"/>
  <c r="AA413" i="10" s="1"/>
  <c r="AA426" i="10" s="1"/>
  <c r="AA458" i="10" s="1"/>
  <c r="Z53" i="10"/>
  <c r="Z66" i="10" s="1"/>
  <c r="Z98" i="10" s="1"/>
  <c r="Z111" i="10" s="1"/>
  <c r="Z143" i="10" s="1"/>
  <c r="Z156" i="10" s="1"/>
  <c r="Z188" i="10" s="1"/>
  <c r="Z201" i="10" s="1"/>
  <c r="Z233" i="10" s="1"/>
  <c r="Z246" i="10" s="1"/>
  <c r="Z278" i="10" s="1"/>
  <c r="Z291" i="10" s="1"/>
  <c r="Z323" i="10" s="1"/>
  <c r="Z336" i="10" s="1"/>
  <c r="Z368" i="10" s="1"/>
  <c r="Z381" i="10" s="1"/>
  <c r="Z413" i="10" s="1"/>
  <c r="Z426" i="10" s="1"/>
  <c r="Z458" i="10" s="1"/>
  <c r="Y53" i="10"/>
  <c r="Y66" i="10" s="1"/>
  <c r="Y98" i="10" s="1"/>
  <c r="Y111" i="10" s="1"/>
  <c r="Y143" i="10" s="1"/>
  <c r="Y156" i="10" s="1"/>
  <c r="Y188" i="10" s="1"/>
  <c r="Y201" i="10" s="1"/>
  <c r="Y233" i="10" s="1"/>
  <c r="Y246" i="10" s="1"/>
  <c r="Y278" i="10" s="1"/>
  <c r="Y291" i="10" s="1"/>
  <c r="Y323" i="10" s="1"/>
  <c r="Y336" i="10" s="1"/>
  <c r="Y368" i="10" s="1"/>
  <c r="Y381" i="10" s="1"/>
  <c r="Y413" i="10" s="1"/>
  <c r="Y426" i="10" s="1"/>
  <c r="Y458" i="10" s="1"/>
  <c r="X53" i="10"/>
  <c r="X66" i="10" s="1"/>
  <c r="X98" i="10" s="1"/>
  <c r="X111" i="10" s="1"/>
  <c r="X143" i="10" s="1"/>
  <c r="X156" i="10" s="1"/>
  <c r="X188" i="10" s="1"/>
  <c r="X201" i="10" s="1"/>
  <c r="X233" i="10" s="1"/>
  <c r="X246" i="10" s="1"/>
  <c r="X278" i="10" s="1"/>
  <c r="X291" i="10" s="1"/>
  <c r="X323" i="10" s="1"/>
  <c r="X336" i="10" s="1"/>
  <c r="X368" i="10" s="1"/>
  <c r="X381" i="10" s="1"/>
  <c r="X413" i="10" s="1"/>
  <c r="X426" i="10" s="1"/>
  <c r="X458" i="10" s="1"/>
  <c r="W53" i="10"/>
  <c r="W66" i="10" s="1"/>
  <c r="W98" i="10" s="1"/>
  <c r="W111" i="10" s="1"/>
  <c r="W143" i="10" s="1"/>
  <c r="W156" i="10" s="1"/>
  <c r="W188" i="10" s="1"/>
  <c r="W201" i="10" s="1"/>
  <c r="W233" i="10" s="1"/>
  <c r="W246" i="10" s="1"/>
  <c r="W278" i="10" s="1"/>
  <c r="W291" i="10" s="1"/>
  <c r="W323" i="10" s="1"/>
  <c r="W336" i="10" s="1"/>
  <c r="W368" i="10" s="1"/>
  <c r="W381" i="10" s="1"/>
  <c r="W413" i="10" s="1"/>
  <c r="W426" i="10" s="1"/>
  <c r="W458" i="10" s="1"/>
  <c r="V53" i="10"/>
  <c r="V66" i="10" s="1"/>
  <c r="V98" i="10" s="1"/>
  <c r="V111" i="10" s="1"/>
  <c r="V143" i="10" s="1"/>
  <c r="V156" i="10" s="1"/>
  <c r="V188" i="10" s="1"/>
  <c r="V201" i="10" s="1"/>
  <c r="V233" i="10" s="1"/>
  <c r="V246" i="10" s="1"/>
  <c r="V278" i="10" s="1"/>
  <c r="V291" i="10" s="1"/>
  <c r="V323" i="10" s="1"/>
  <c r="V336" i="10" s="1"/>
  <c r="V368" i="10" s="1"/>
  <c r="V381" i="10" s="1"/>
  <c r="V413" i="10" s="1"/>
  <c r="V426" i="10" s="1"/>
  <c r="V458" i="10" s="1"/>
  <c r="U53" i="10"/>
  <c r="U66" i="10" s="1"/>
  <c r="U98" i="10" s="1"/>
  <c r="U111" i="10" s="1"/>
  <c r="U143" i="10" s="1"/>
  <c r="U156" i="10" s="1"/>
  <c r="U188" i="10" s="1"/>
  <c r="U201" i="10" s="1"/>
  <c r="U233" i="10" s="1"/>
  <c r="U246" i="10" s="1"/>
  <c r="U278" i="10" s="1"/>
  <c r="U291" i="10" s="1"/>
  <c r="U323" i="10" s="1"/>
  <c r="U336" i="10" s="1"/>
  <c r="U368" i="10" s="1"/>
  <c r="U381" i="10" s="1"/>
  <c r="U413" i="10" s="1"/>
  <c r="U426" i="10" s="1"/>
  <c r="U458" i="10" s="1"/>
  <c r="R53" i="10"/>
  <c r="R66" i="10" s="1"/>
  <c r="R98" i="10" s="1"/>
  <c r="R111" i="10" s="1"/>
  <c r="R143" i="10" s="1"/>
  <c r="R156" i="10" s="1"/>
  <c r="R188" i="10" s="1"/>
  <c r="R201" i="10" s="1"/>
  <c r="R233" i="10" s="1"/>
  <c r="R246" i="10" s="1"/>
  <c r="R278" i="10" s="1"/>
  <c r="R291" i="10" s="1"/>
  <c r="R323" i="10" s="1"/>
  <c r="R336" i="10" s="1"/>
  <c r="R368" i="10" s="1"/>
  <c r="R381" i="10" s="1"/>
  <c r="R413" i="10" s="1"/>
  <c r="R426" i="10" s="1"/>
  <c r="R458" i="10" s="1"/>
  <c r="Q53" i="10"/>
  <c r="Q66" i="10" s="1"/>
  <c r="Q98" i="10" s="1"/>
  <c r="Q111" i="10" s="1"/>
  <c r="Q143" i="10" s="1"/>
  <c r="Q156" i="10" s="1"/>
  <c r="Q188" i="10" s="1"/>
  <c r="Q201" i="10" s="1"/>
  <c r="Q233" i="10" s="1"/>
  <c r="Q246" i="10" s="1"/>
  <c r="Q278" i="10" s="1"/>
  <c r="Q291" i="10" s="1"/>
  <c r="Q323" i="10" s="1"/>
  <c r="Q336" i="10" s="1"/>
  <c r="Q368" i="10" s="1"/>
  <c r="Q381" i="10" s="1"/>
  <c r="Q413" i="10" s="1"/>
  <c r="Q426" i="10" s="1"/>
  <c r="Q458" i="10" s="1"/>
  <c r="P53" i="10"/>
  <c r="P66" i="10" s="1"/>
  <c r="P98" i="10" s="1"/>
  <c r="P111" i="10" s="1"/>
  <c r="P143" i="10" s="1"/>
  <c r="P156" i="10" s="1"/>
  <c r="P188" i="10" s="1"/>
  <c r="P201" i="10" s="1"/>
  <c r="P233" i="10" s="1"/>
  <c r="P246" i="10" s="1"/>
  <c r="P278" i="10" s="1"/>
  <c r="P291" i="10" s="1"/>
  <c r="P323" i="10" s="1"/>
  <c r="P336" i="10" s="1"/>
  <c r="P368" i="10" s="1"/>
  <c r="P381" i="10" s="1"/>
  <c r="P413" i="10" s="1"/>
  <c r="P426" i="10" s="1"/>
  <c r="P458" i="10" s="1"/>
  <c r="O53" i="10"/>
  <c r="O66" i="10" s="1"/>
  <c r="O98" i="10" s="1"/>
  <c r="O111" i="10" s="1"/>
  <c r="O143" i="10" s="1"/>
  <c r="O156" i="10" s="1"/>
  <c r="O188" i="10" s="1"/>
  <c r="O201" i="10" s="1"/>
  <c r="O233" i="10" s="1"/>
  <c r="O246" i="10" s="1"/>
  <c r="O278" i="10" s="1"/>
  <c r="O291" i="10" s="1"/>
  <c r="O323" i="10" s="1"/>
  <c r="O336" i="10" s="1"/>
  <c r="O368" i="10" s="1"/>
  <c r="O381" i="10" s="1"/>
  <c r="O413" i="10" s="1"/>
  <c r="O426" i="10" s="1"/>
  <c r="O458" i="10" s="1"/>
  <c r="N53" i="10"/>
  <c r="N66" i="10" s="1"/>
  <c r="N98" i="10" s="1"/>
  <c r="N111" i="10" s="1"/>
  <c r="N143" i="10" s="1"/>
  <c r="N156" i="10" s="1"/>
  <c r="N188" i="10" s="1"/>
  <c r="N201" i="10" s="1"/>
  <c r="N233" i="10" s="1"/>
  <c r="N246" i="10" s="1"/>
  <c r="N278" i="10" s="1"/>
  <c r="N291" i="10" s="1"/>
  <c r="N323" i="10" s="1"/>
  <c r="N336" i="10" s="1"/>
  <c r="N368" i="10" s="1"/>
  <c r="N381" i="10" s="1"/>
  <c r="N413" i="10" s="1"/>
  <c r="N426" i="10" s="1"/>
  <c r="N458" i="10" s="1"/>
  <c r="M53" i="10"/>
  <c r="M66" i="10" s="1"/>
  <c r="M98" i="10" s="1"/>
  <c r="M111" i="10" s="1"/>
  <c r="M143" i="10" s="1"/>
  <c r="M156" i="10" s="1"/>
  <c r="M188" i="10" s="1"/>
  <c r="M201" i="10" s="1"/>
  <c r="M233" i="10" s="1"/>
  <c r="M246" i="10" s="1"/>
  <c r="M278" i="10" s="1"/>
  <c r="M291" i="10" s="1"/>
  <c r="M323" i="10" s="1"/>
  <c r="M336" i="10" s="1"/>
  <c r="M368" i="10" s="1"/>
  <c r="M381" i="10" s="1"/>
  <c r="M413" i="10" s="1"/>
  <c r="M426" i="10" s="1"/>
  <c r="M458" i="10" s="1"/>
  <c r="L53" i="10"/>
  <c r="L66" i="10" s="1"/>
  <c r="L98" i="10" s="1"/>
  <c r="L111" i="10" s="1"/>
  <c r="L143" i="10" s="1"/>
  <c r="L156" i="10" s="1"/>
  <c r="L188" i="10" s="1"/>
  <c r="L201" i="10" s="1"/>
  <c r="L233" i="10" s="1"/>
  <c r="L246" i="10" s="1"/>
  <c r="L278" i="10" s="1"/>
  <c r="L291" i="10" s="1"/>
  <c r="L323" i="10" s="1"/>
  <c r="L336" i="10" s="1"/>
  <c r="L368" i="10" s="1"/>
  <c r="L381" i="10" s="1"/>
  <c r="L413" i="10" s="1"/>
  <c r="L426" i="10" s="1"/>
  <c r="L458" i="10" s="1"/>
  <c r="I233" i="10"/>
  <c r="I458" i="10"/>
  <c r="I413" i="10"/>
  <c r="I368" i="10"/>
  <c r="I323" i="10"/>
  <c r="I278" i="10"/>
  <c r="I188" i="10"/>
  <c r="I143" i="10"/>
  <c r="I98" i="10"/>
  <c r="I53" i="10"/>
  <c r="F48" i="13"/>
  <c r="F62" i="13" s="1"/>
  <c r="U53" i="9"/>
  <c r="U66" i="9" s="1"/>
  <c r="U98" i="9" s="1"/>
  <c r="U111" i="9" s="1"/>
  <c r="U143" i="9" s="1"/>
  <c r="U156" i="9" s="1"/>
  <c r="U188" i="9" s="1"/>
  <c r="U201" i="9" s="1"/>
  <c r="U233" i="9" s="1"/>
  <c r="U246" i="9" s="1"/>
  <c r="U278" i="9" s="1"/>
  <c r="U291" i="9" s="1"/>
  <c r="U323" i="9" s="1"/>
  <c r="U336" i="9" s="1"/>
  <c r="U368" i="9" s="1"/>
  <c r="U381" i="9" s="1"/>
  <c r="U413" i="9" s="1"/>
  <c r="U426" i="9" s="1"/>
  <c r="U458" i="9" s="1"/>
  <c r="V53" i="9"/>
  <c r="V66" i="9" s="1"/>
  <c r="V98" i="9" s="1"/>
  <c r="V111" i="9" s="1"/>
  <c r="V143" i="9" s="1"/>
  <c r="V156" i="9" s="1"/>
  <c r="V188" i="9" s="1"/>
  <c r="V201" i="9" s="1"/>
  <c r="V233" i="9" s="1"/>
  <c r="V246" i="9" s="1"/>
  <c r="V278" i="9" s="1"/>
  <c r="V291" i="9" s="1"/>
  <c r="V323" i="9" s="1"/>
  <c r="V336" i="9" s="1"/>
  <c r="V368" i="9" s="1"/>
  <c r="V381" i="9" s="1"/>
  <c r="V413" i="9" s="1"/>
  <c r="V426" i="9" s="1"/>
  <c r="V458" i="9" s="1"/>
  <c r="W53" i="9"/>
  <c r="W66" i="9" s="1"/>
  <c r="W98" i="9" s="1"/>
  <c r="W111" i="9" s="1"/>
  <c r="W143" i="9" s="1"/>
  <c r="W156" i="9" s="1"/>
  <c r="W188" i="9" s="1"/>
  <c r="W201" i="9" s="1"/>
  <c r="W233" i="9" s="1"/>
  <c r="W246" i="9" s="1"/>
  <c r="W278" i="9" s="1"/>
  <c r="W291" i="9" s="1"/>
  <c r="W323" i="9" s="1"/>
  <c r="W336" i="9" s="1"/>
  <c r="W368" i="9" s="1"/>
  <c r="W381" i="9" s="1"/>
  <c r="W413" i="9" s="1"/>
  <c r="W426" i="9" s="1"/>
  <c r="W458" i="9" s="1"/>
  <c r="X53" i="9"/>
  <c r="X66" i="9" s="1"/>
  <c r="X98" i="9" s="1"/>
  <c r="X111" i="9" s="1"/>
  <c r="X143" i="9" s="1"/>
  <c r="X156" i="9" s="1"/>
  <c r="X188" i="9" s="1"/>
  <c r="X201" i="9" s="1"/>
  <c r="X233" i="9" s="1"/>
  <c r="X246" i="9" s="1"/>
  <c r="X278" i="9" s="1"/>
  <c r="X291" i="9" s="1"/>
  <c r="X323" i="9" s="1"/>
  <c r="X336" i="9" s="1"/>
  <c r="X368" i="9" s="1"/>
  <c r="X381" i="9" s="1"/>
  <c r="X413" i="9" s="1"/>
  <c r="X426" i="9" s="1"/>
  <c r="X458" i="9" s="1"/>
  <c r="Y53" i="9"/>
  <c r="Y66" i="9" s="1"/>
  <c r="Y98" i="9" s="1"/>
  <c r="Y111" i="9" s="1"/>
  <c r="Y143" i="9" s="1"/>
  <c r="Y156" i="9" s="1"/>
  <c r="Y188" i="9" s="1"/>
  <c r="Y201" i="9" s="1"/>
  <c r="Y233" i="9" s="1"/>
  <c r="Y246" i="9" s="1"/>
  <c r="Y278" i="9" s="1"/>
  <c r="Y291" i="9" s="1"/>
  <c r="Y323" i="9" s="1"/>
  <c r="Y336" i="9" s="1"/>
  <c r="Y368" i="9" s="1"/>
  <c r="Y381" i="9" s="1"/>
  <c r="Y413" i="9" s="1"/>
  <c r="Y426" i="9" s="1"/>
  <c r="Y458" i="9" s="1"/>
  <c r="Z53" i="9"/>
  <c r="Z66" i="9" s="1"/>
  <c r="Z98" i="9" s="1"/>
  <c r="Z111" i="9" s="1"/>
  <c r="Z143" i="9" s="1"/>
  <c r="Z156" i="9" s="1"/>
  <c r="Z188" i="9" s="1"/>
  <c r="Z201" i="9" s="1"/>
  <c r="Z233" i="9" s="1"/>
  <c r="Z246" i="9" s="1"/>
  <c r="Z278" i="9" s="1"/>
  <c r="Z291" i="9" s="1"/>
  <c r="Z323" i="9" s="1"/>
  <c r="Z336" i="9" s="1"/>
  <c r="Z368" i="9" s="1"/>
  <c r="Z381" i="9" s="1"/>
  <c r="Z413" i="9" s="1"/>
  <c r="Z426" i="9" s="1"/>
  <c r="Z458" i="9" s="1"/>
  <c r="AA53" i="9"/>
  <c r="AA66" i="9" s="1"/>
  <c r="AA98" i="9" s="1"/>
  <c r="AA111" i="9" s="1"/>
  <c r="AA143" i="9" s="1"/>
  <c r="AA156" i="9" s="1"/>
  <c r="AA188" i="9" s="1"/>
  <c r="AA201" i="9" s="1"/>
  <c r="AA233" i="9" s="1"/>
  <c r="AA246" i="9" s="1"/>
  <c r="AA278" i="9" s="1"/>
  <c r="AA291" i="9" s="1"/>
  <c r="AA323" i="9" s="1"/>
  <c r="AA336" i="9" s="1"/>
  <c r="AA368" i="9" s="1"/>
  <c r="AA381" i="9" s="1"/>
  <c r="AA413" i="9" s="1"/>
  <c r="AA426" i="9" s="1"/>
  <c r="AA458" i="9" s="1"/>
  <c r="AB53" i="9"/>
  <c r="AB66" i="9" s="1"/>
  <c r="AB98" i="9" s="1"/>
  <c r="AB111" i="9" s="1"/>
  <c r="AB143" i="9" s="1"/>
  <c r="AB156" i="9" s="1"/>
  <c r="AB188" i="9" s="1"/>
  <c r="AB201" i="9" s="1"/>
  <c r="AB233" i="9" s="1"/>
  <c r="AB246" i="9" s="1"/>
  <c r="AB278" i="9" s="1"/>
  <c r="AB291" i="9" s="1"/>
  <c r="AB323" i="9" s="1"/>
  <c r="AB336" i="9" s="1"/>
  <c r="AB368" i="9" s="1"/>
  <c r="AB381" i="9" s="1"/>
  <c r="AB413" i="9" s="1"/>
  <c r="AB426" i="9" s="1"/>
  <c r="AB458" i="9" s="1"/>
  <c r="AC53" i="9"/>
  <c r="AC66" i="9" s="1"/>
  <c r="AC98" i="9" s="1"/>
  <c r="AC111" i="9" s="1"/>
  <c r="AC143" i="9" s="1"/>
  <c r="AC156" i="9" s="1"/>
  <c r="AC188" i="9" s="1"/>
  <c r="AC201" i="9" s="1"/>
  <c r="AC233" i="9" s="1"/>
  <c r="AC246" i="9" s="1"/>
  <c r="AC278" i="9" s="1"/>
  <c r="AC291" i="9" s="1"/>
  <c r="AC323" i="9" s="1"/>
  <c r="AC336" i="9" s="1"/>
  <c r="AC368" i="9" s="1"/>
  <c r="AC381" i="9" s="1"/>
  <c r="AC413" i="9" s="1"/>
  <c r="AC426" i="9" s="1"/>
  <c r="AC458" i="9" s="1"/>
  <c r="AD53" i="9"/>
  <c r="AD66" i="9" s="1"/>
  <c r="AD98" i="9" s="1"/>
  <c r="AD111" i="9" s="1"/>
  <c r="AD143" i="9" s="1"/>
  <c r="AD156" i="9" s="1"/>
  <c r="AD188" i="9" s="1"/>
  <c r="AD201" i="9" s="1"/>
  <c r="AD233" i="9" s="1"/>
  <c r="AD246" i="9" s="1"/>
  <c r="AD278" i="9" s="1"/>
  <c r="AD291" i="9" s="1"/>
  <c r="AD323" i="9" s="1"/>
  <c r="AD336" i="9" s="1"/>
  <c r="AD368" i="9" s="1"/>
  <c r="AD381" i="9" s="1"/>
  <c r="AD413" i="9" s="1"/>
  <c r="AD426" i="9" s="1"/>
  <c r="AD458" i="9" s="1"/>
  <c r="AE53" i="9"/>
  <c r="AE66" i="9" s="1"/>
  <c r="AE98" i="9" s="1"/>
  <c r="AE111" i="9" s="1"/>
  <c r="AE143" i="9" s="1"/>
  <c r="AE156" i="9" s="1"/>
  <c r="AE188" i="9" s="1"/>
  <c r="AE201" i="9" s="1"/>
  <c r="AE233" i="9" s="1"/>
  <c r="AE246" i="9" s="1"/>
  <c r="AE278" i="9" s="1"/>
  <c r="AE291" i="9" s="1"/>
  <c r="AE323" i="9" s="1"/>
  <c r="AE336" i="9" s="1"/>
  <c r="AE368" i="9" s="1"/>
  <c r="AE381" i="9" s="1"/>
  <c r="AE413" i="9" s="1"/>
  <c r="AE426" i="9" s="1"/>
  <c r="AE458" i="9" s="1"/>
  <c r="AF53" i="9"/>
  <c r="AF66" i="9" s="1"/>
  <c r="AF98" i="9" s="1"/>
  <c r="AF111" i="9" s="1"/>
  <c r="AF143" i="9" s="1"/>
  <c r="AF156" i="9" s="1"/>
  <c r="AF188" i="9" s="1"/>
  <c r="AF201" i="9" s="1"/>
  <c r="AF233" i="9" s="1"/>
  <c r="AF246" i="9" s="1"/>
  <c r="AF278" i="9" s="1"/>
  <c r="AF291" i="9" s="1"/>
  <c r="AF323" i="9" s="1"/>
  <c r="AF336" i="9" s="1"/>
  <c r="AF368" i="9" s="1"/>
  <c r="AF381" i="9" s="1"/>
  <c r="AF413" i="9" s="1"/>
  <c r="AF426" i="9" s="1"/>
  <c r="AF458" i="9" s="1"/>
  <c r="AG53" i="9"/>
  <c r="AG66" i="9" s="1"/>
  <c r="AG98" i="9" s="1"/>
  <c r="AG111" i="9" s="1"/>
  <c r="AG143" i="9" s="1"/>
  <c r="AG156" i="9" s="1"/>
  <c r="AG188" i="9" s="1"/>
  <c r="AG201" i="9" s="1"/>
  <c r="AG233" i="9" s="1"/>
  <c r="AG246" i="9" s="1"/>
  <c r="AG278" i="9" s="1"/>
  <c r="AG291" i="9" s="1"/>
  <c r="AG323" i="9" s="1"/>
  <c r="AG336" i="9" s="1"/>
  <c r="AG368" i="9" s="1"/>
  <c r="AG381" i="9" s="1"/>
  <c r="AG413" i="9" s="1"/>
  <c r="AG426" i="9" s="1"/>
  <c r="AG458" i="9" s="1"/>
  <c r="AH53" i="9"/>
  <c r="AH66" i="9" s="1"/>
  <c r="AH98" i="9" s="1"/>
  <c r="AH111" i="9" s="1"/>
  <c r="AH143" i="9" s="1"/>
  <c r="AH156" i="9" s="1"/>
  <c r="AH188" i="9" s="1"/>
  <c r="AH201" i="9" s="1"/>
  <c r="AH233" i="9" s="1"/>
  <c r="AH246" i="9" s="1"/>
  <c r="AH278" i="9" s="1"/>
  <c r="AH291" i="9" s="1"/>
  <c r="AH323" i="9" s="1"/>
  <c r="AH336" i="9" s="1"/>
  <c r="AH368" i="9" s="1"/>
  <c r="AH381" i="9" s="1"/>
  <c r="AH413" i="9" s="1"/>
  <c r="AH426" i="9" s="1"/>
  <c r="AH458" i="9" s="1"/>
  <c r="AJ53" i="9"/>
  <c r="AJ66" i="9" s="1"/>
  <c r="AJ98" i="9" s="1"/>
  <c r="AJ111" i="9" s="1"/>
  <c r="AJ143" i="9" s="1"/>
  <c r="AJ156" i="9" s="1"/>
  <c r="AJ188" i="9" s="1"/>
  <c r="AJ201" i="9" s="1"/>
  <c r="AJ233" i="9" s="1"/>
  <c r="AJ246" i="9" s="1"/>
  <c r="AJ278" i="9" s="1"/>
  <c r="AJ291" i="9" s="1"/>
  <c r="AJ323" i="9" s="1"/>
  <c r="AJ336" i="9" s="1"/>
  <c r="AJ368" i="9" s="1"/>
  <c r="AJ381" i="9" s="1"/>
  <c r="AJ413" i="9" s="1"/>
  <c r="AJ426" i="9" s="1"/>
  <c r="AJ458" i="9" s="1"/>
  <c r="AK53" i="9"/>
  <c r="AK66" i="9" s="1"/>
  <c r="AK98" i="9" s="1"/>
  <c r="AK111" i="9" s="1"/>
  <c r="AK143" i="9" s="1"/>
  <c r="AK156" i="9" s="1"/>
  <c r="AK188" i="9" s="1"/>
  <c r="AK201" i="9" s="1"/>
  <c r="AK233" i="9" s="1"/>
  <c r="AK246" i="9" s="1"/>
  <c r="AK278" i="9" s="1"/>
  <c r="AK291" i="9" s="1"/>
  <c r="AK323" i="9" s="1"/>
  <c r="AK336" i="9" s="1"/>
  <c r="AK368" i="9" s="1"/>
  <c r="AK381" i="9" s="1"/>
  <c r="AK413" i="9" s="1"/>
  <c r="AK426" i="9" s="1"/>
  <c r="AK458" i="9" s="1"/>
  <c r="L53" i="9"/>
  <c r="L66" i="9" s="1"/>
  <c r="L98" i="9" s="1"/>
  <c r="L111" i="9" s="1"/>
  <c r="L143" i="9" s="1"/>
  <c r="L156" i="9" s="1"/>
  <c r="L188" i="9" s="1"/>
  <c r="L201" i="9" s="1"/>
  <c r="L233" i="9" s="1"/>
  <c r="L246" i="9" s="1"/>
  <c r="L278" i="9" s="1"/>
  <c r="L291" i="9" s="1"/>
  <c r="L323" i="9" s="1"/>
  <c r="L336" i="9" s="1"/>
  <c r="L368" i="9" s="1"/>
  <c r="L381" i="9" s="1"/>
  <c r="L413" i="9" s="1"/>
  <c r="L426" i="9" s="1"/>
  <c r="L458" i="9" s="1"/>
  <c r="M53" i="9"/>
  <c r="M66" i="9" s="1"/>
  <c r="M98" i="9" s="1"/>
  <c r="M111" i="9" s="1"/>
  <c r="M143" i="9" s="1"/>
  <c r="M156" i="9" s="1"/>
  <c r="M188" i="9" s="1"/>
  <c r="M201" i="9" s="1"/>
  <c r="M233" i="9" s="1"/>
  <c r="M246" i="9" s="1"/>
  <c r="M278" i="9" s="1"/>
  <c r="M291" i="9" s="1"/>
  <c r="M323" i="9" s="1"/>
  <c r="M336" i="9" s="1"/>
  <c r="M368" i="9" s="1"/>
  <c r="M381" i="9" s="1"/>
  <c r="M413" i="9" s="1"/>
  <c r="M426" i="9" s="1"/>
  <c r="M458" i="9" s="1"/>
  <c r="N53" i="9"/>
  <c r="N66" i="9" s="1"/>
  <c r="N98" i="9" s="1"/>
  <c r="N111" i="9" s="1"/>
  <c r="N143" i="9" s="1"/>
  <c r="N156" i="9" s="1"/>
  <c r="N188" i="9" s="1"/>
  <c r="N201" i="9" s="1"/>
  <c r="N233" i="9" s="1"/>
  <c r="N246" i="9" s="1"/>
  <c r="N278" i="9" s="1"/>
  <c r="N291" i="9" s="1"/>
  <c r="N323" i="9" s="1"/>
  <c r="N336" i="9" s="1"/>
  <c r="N368" i="9" s="1"/>
  <c r="N381" i="9" s="1"/>
  <c r="N413" i="9" s="1"/>
  <c r="N426" i="9" s="1"/>
  <c r="N458" i="9" s="1"/>
  <c r="O53" i="9"/>
  <c r="O66" i="9" s="1"/>
  <c r="O98" i="9" s="1"/>
  <c r="O111" i="9" s="1"/>
  <c r="O143" i="9" s="1"/>
  <c r="O156" i="9" s="1"/>
  <c r="O188" i="9" s="1"/>
  <c r="O201" i="9" s="1"/>
  <c r="O233" i="9" s="1"/>
  <c r="O246" i="9" s="1"/>
  <c r="O278" i="9" s="1"/>
  <c r="O291" i="9" s="1"/>
  <c r="O323" i="9" s="1"/>
  <c r="O336" i="9" s="1"/>
  <c r="O368" i="9" s="1"/>
  <c r="O381" i="9" s="1"/>
  <c r="O413" i="9" s="1"/>
  <c r="O426" i="9" s="1"/>
  <c r="O458" i="9" s="1"/>
  <c r="P53" i="9"/>
  <c r="P66" i="9" s="1"/>
  <c r="P98" i="9" s="1"/>
  <c r="P111" i="9" s="1"/>
  <c r="P143" i="9" s="1"/>
  <c r="P156" i="9" s="1"/>
  <c r="P188" i="9" s="1"/>
  <c r="P201" i="9" s="1"/>
  <c r="P233" i="9" s="1"/>
  <c r="P246" i="9" s="1"/>
  <c r="P278" i="9" s="1"/>
  <c r="P291" i="9" s="1"/>
  <c r="P323" i="9" s="1"/>
  <c r="P336" i="9" s="1"/>
  <c r="P368" i="9" s="1"/>
  <c r="P381" i="9" s="1"/>
  <c r="P413" i="9" s="1"/>
  <c r="P426" i="9" s="1"/>
  <c r="P458" i="9" s="1"/>
  <c r="Q53" i="9"/>
  <c r="Q66" i="9" s="1"/>
  <c r="Q98" i="9" s="1"/>
  <c r="Q111" i="9" s="1"/>
  <c r="Q143" i="9" s="1"/>
  <c r="Q156" i="9" s="1"/>
  <c r="Q188" i="9" s="1"/>
  <c r="Q201" i="9" s="1"/>
  <c r="Q233" i="9" s="1"/>
  <c r="Q246" i="9" s="1"/>
  <c r="Q278" i="9" s="1"/>
  <c r="Q291" i="9" s="1"/>
  <c r="Q323" i="9" s="1"/>
  <c r="Q336" i="9" s="1"/>
  <c r="Q368" i="9" s="1"/>
  <c r="Q381" i="9" s="1"/>
  <c r="Q413" i="9" s="1"/>
  <c r="Q426" i="9" s="1"/>
  <c r="Q458" i="9" s="1"/>
  <c r="R53" i="9"/>
  <c r="R66" i="9" s="1"/>
  <c r="R98" i="9" s="1"/>
  <c r="R111" i="9" s="1"/>
  <c r="R143" i="9" s="1"/>
  <c r="R156" i="9" s="1"/>
  <c r="R188" i="9" s="1"/>
  <c r="R201" i="9" s="1"/>
  <c r="R233" i="9" s="1"/>
  <c r="R246" i="9" s="1"/>
  <c r="R278" i="9" s="1"/>
  <c r="R291" i="9" s="1"/>
  <c r="R323" i="9" s="1"/>
  <c r="R336" i="9" s="1"/>
  <c r="R368" i="9" s="1"/>
  <c r="R381" i="9" s="1"/>
  <c r="R413" i="9" s="1"/>
  <c r="R426" i="9" s="1"/>
  <c r="R458" i="9" s="1"/>
  <c r="C53" i="9"/>
  <c r="C66" i="9" s="1"/>
  <c r="C98" i="9" s="1"/>
  <c r="C111" i="9" s="1"/>
  <c r="C143" i="9" s="1"/>
  <c r="C156" i="9" s="1"/>
  <c r="C188" i="9" s="1"/>
  <c r="C201" i="9" s="1"/>
  <c r="C233" i="9" s="1"/>
  <c r="C246" i="9" s="1"/>
  <c r="C278" i="9" s="1"/>
  <c r="C291" i="9" s="1"/>
  <c r="C323" i="9" s="1"/>
  <c r="C336" i="9" s="1"/>
  <c r="C368" i="9" s="1"/>
  <c r="C381" i="9" s="1"/>
  <c r="C413" i="9" s="1"/>
  <c r="C426" i="9" s="1"/>
  <c r="C458" i="9" s="1"/>
  <c r="D53" i="9"/>
  <c r="D66" i="9" s="1"/>
  <c r="D98" i="9" s="1"/>
  <c r="D111" i="9" s="1"/>
  <c r="D143" i="9" s="1"/>
  <c r="D156" i="9" s="1"/>
  <c r="D188" i="9" s="1"/>
  <c r="D201" i="9" s="1"/>
  <c r="D233" i="9" s="1"/>
  <c r="D246" i="9" s="1"/>
  <c r="D278" i="9" s="1"/>
  <c r="D291" i="9" s="1"/>
  <c r="D323" i="9" s="1"/>
  <c r="D336" i="9" s="1"/>
  <c r="D368" i="9" s="1"/>
  <c r="D381" i="9" s="1"/>
  <c r="D413" i="9" s="1"/>
  <c r="D426" i="9" s="1"/>
  <c r="D458" i="9" s="1"/>
  <c r="E53" i="9"/>
  <c r="E66" i="9" s="1"/>
  <c r="E98" i="9" s="1"/>
  <c r="E111" i="9" s="1"/>
  <c r="E143" i="9" s="1"/>
  <c r="E156" i="9" s="1"/>
  <c r="E188" i="9" s="1"/>
  <c r="E201" i="9" s="1"/>
  <c r="E233" i="9" s="1"/>
  <c r="E246" i="9" s="1"/>
  <c r="E278" i="9" s="1"/>
  <c r="E291" i="9" s="1"/>
  <c r="E323" i="9" s="1"/>
  <c r="E336" i="9" s="1"/>
  <c r="E368" i="9" s="1"/>
  <c r="E381" i="9" s="1"/>
  <c r="E413" i="9" s="1"/>
  <c r="E426" i="9" s="1"/>
  <c r="E458" i="9" s="1"/>
  <c r="F53" i="9"/>
  <c r="F66" i="9" s="1"/>
  <c r="F98" i="9" s="1"/>
  <c r="F111" i="9" s="1"/>
  <c r="F143" i="9" s="1"/>
  <c r="F156" i="9" s="1"/>
  <c r="F188" i="9" s="1"/>
  <c r="F201" i="9" s="1"/>
  <c r="F233" i="9" s="1"/>
  <c r="F246" i="9" s="1"/>
  <c r="F278" i="9" s="1"/>
  <c r="F291" i="9" s="1"/>
  <c r="F323" i="9" s="1"/>
  <c r="F336" i="9" s="1"/>
  <c r="F368" i="9" s="1"/>
  <c r="F381" i="9" s="1"/>
  <c r="F413" i="9" s="1"/>
  <c r="F426" i="9" s="1"/>
  <c r="F458" i="9" s="1"/>
  <c r="B53" i="9"/>
  <c r="B66" i="9" s="1"/>
  <c r="B98" i="9" s="1"/>
  <c r="B111" i="9" s="1"/>
  <c r="B143" i="9" s="1"/>
  <c r="B156" i="9" s="1"/>
  <c r="B188" i="9" s="1"/>
  <c r="B201" i="9" s="1"/>
  <c r="B233" i="9" s="1"/>
  <c r="B246" i="9" s="1"/>
  <c r="B278" i="9" s="1"/>
  <c r="B291" i="9" s="1"/>
  <c r="B323" i="9" s="1"/>
  <c r="B336" i="9" s="1"/>
  <c r="B368" i="9" s="1"/>
  <c r="B381" i="9" s="1"/>
  <c r="B413" i="9" s="1"/>
  <c r="B426" i="9" s="1"/>
  <c r="B458" i="9" s="1"/>
  <c r="C502" i="9"/>
  <c r="E502" i="9"/>
  <c r="G502" i="9"/>
  <c r="G7" i="9"/>
  <c r="I233" i="9"/>
  <c r="I458" i="9"/>
  <c r="I413" i="9"/>
  <c r="I368" i="9"/>
  <c r="I323" i="9"/>
  <c r="I278" i="9"/>
  <c r="I188" i="9"/>
  <c r="I143" i="9"/>
  <c r="I98" i="9"/>
  <c r="I53" i="9"/>
  <c r="Y25" i="13" l="1"/>
  <c r="AC25" i="13"/>
  <c r="AF7" i="4"/>
  <c r="I32" i="28" s="1"/>
  <c r="K34" i="25" s="1"/>
  <c r="AE27" i="13"/>
  <c r="U7" i="15"/>
  <c r="H22" i="30" s="1"/>
  <c r="M23" i="29" s="1"/>
  <c r="T24" i="13"/>
  <c r="AC7" i="15"/>
  <c r="I29" i="30" s="1"/>
  <c r="M31" i="29" s="1"/>
  <c r="AB24" i="13"/>
  <c r="Z25" i="13"/>
  <c r="X7" i="2"/>
  <c r="W23" i="13"/>
  <c r="W25" i="13" s="1"/>
  <c r="AF7" i="2"/>
  <c r="I32" i="31" s="1"/>
  <c r="L34" i="29" s="1"/>
  <c r="AE23" i="13"/>
  <c r="AF7" i="1"/>
  <c r="I32" i="32" s="1"/>
  <c r="K34" i="29" s="1"/>
  <c r="AE22" i="13"/>
  <c r="V7" i="4"/>
  <c r="H23" i="28" s="1"/>
  <c r="K24" i="25" s="1"/>
  <c r="U27" i="13"/>
  <c r="Z7" i="4"/>
  <c r="I26" i="28" s="1"/>
  <c r="K28" i="25" s="1"/>
  <c r="Y27" i="13"/>
  <c r="AD7" i="4"/>
  <c r="I30" i="28" s="1"/>
  <c r="K32" i="25" s="1"/>
  <c r="AC27" i="13"/>
  <c r="V7" i="1"/>
  <c r="H23" i="32" s="1"/>
  <c r="K24" i="29" s="1"/>
  <c r="U22" i="13"/>
  <c r="U25" i="13" s="1"/>
  <c r="AH7" i="1"/>
  <c r="I34" i="32" s="1"/>
  <c r="K36" i="29" s="1"/>
  <c r="AG22" i="13"/>
  <c r="AG25" i="13" s="1"/>
  <c r="AJ7" i="2"/>
  <c r="I36" i="31" s="1"/>
  <c r="L38" i="29" s="1"/>
  <c r="AH23" i="13"/>
  <c r="AH25" i="13" s="1"/>
  <c r="X7" i="4"/>
  <c r="W27" i="13"/>
  <c r="V25" i="13"/>
  <c r="AD25" i="13"/>
  <c r="AK7" i="2"/>
  <c r="I37" i="31" s="1"/>
  <c r="L39" i="29" s="1"/>
  <c r="AI23" i="13"/>
  <c r="AA25" i="13"/>
  <c r="AK7" i="1"/>
  <c r="I37" i="32" s="1"/>
  <c r="K39" i="29" s="1"/>
  <c r="AI22" i="13"/>
  <c r="Y7" i="2"/>
  <c r="H25" i="31" s="1"/>
  <c r="L26" i="29" s="1"/>
  <c r="X23" i="13"/>
  <c r="AC7" i="1"/>
  <c r="I29" i="32" s="1"/>
  <c r="K31" i="29" s="1"/>
  <c r="AB22" i="13"/>
  <c r="AF25" i="13"/>
  <c r="W7" i="4"/>
  <c r="V27" i="13"/>
  <c r="AE7" i="4"/>
  <c r="I31" i="28" s="1"/>
  <c r="K33" i="25" s="1"/>
  <c r="AD27" i="13"/>
  <c r="AJ7" i="4"/>
  <c r="I36" i="28" s="1"/>
  <c r="K38" i="25" s="1"/>
  <c r="AH27" i="13"/>
  <c r="P7" i="1"/>
  <c r="O22" i="13"/>
  <c r="N7" i="4"/>
  <c r="M27" i="13"/>
  <c r="K25" i="13"/>
  <c r="R7" i="4"/>
  <c r="Q27" i="13"/>
  <c r="M7" i="1"/>
  <c r="L22" i="13"/>
  <c r="L25" i="13" s="1"/>
  <c r="N7" i="2"/>
  <c r="M23" i="13"/>
  <c r="M25" i="13" s="1"/>
  <c r="O7" i="4"/>
  <c r="N27" i="13"/>
  <c r="R24" i="13"/>
  <c r="Q25" i="13"/>
  <c r="L7" i="4"/>
  <c r="K27" i="13"/>
  <c r="P7" i="4"/>
  <c r="I16" i="28" s="1"/>
  <c r="K17" i="25" s="1"/>
  <c r="O27" i="13"/>
  <c r="P25" i="13"/>
  <c r="N25" i="13"/>
  <c r="P7" i="2"/>
  <c r="I16" i="31" s="1"/>
  <c r="L17" i="29" s="1"/>
  <c r="O23" i="13"/>
  <c r="M7" i="4"/>
  <c r="L27" i="13"/>
  <c r="C7" i="15"/>
  <c r="I10" i="30" s="1"/>
  <c r="M11" i="29" s="1"/>
  <c r="C24" i="13"/>
  <c r="C25" i="13" s="1"/>
  <c r="F7" i="4"/>
  <c r="I13" i="28" s="1"/>
  <c r="K14" i="25" s="1"/>
  <c r="F27" i="13"/>
  <c r="D25" i="13"/>
  <c r="B7" i="4"/>
  <c r="I9" i="28" s="1"/>
  <c r="K10" i="25" s="1"/>
  <c r="B27" i="13"/>
  <c r="E25" i="13"/>
  <c r="B7" i="2"/>
  <c r="I9" i="31" s="1"/>
  <c r="L10" i="29" s="1"/>
  <c r="B23" i="13"/>
  <c r="F7" i="2"/>
  <c r="I13" i="31" s="1"/>
  <c r="L14" i="29" s="1"/>
  <c r="F23" i="13"/>
  <c r="F25" i="13" s="1"/>
  <c r="D7" i="4"/>
  <c r="I11" i="28" s="1"/>
  <c r="K12" i="25" s="1"/>
  <c r="D27" i="13"/>
  <c r="B7" i="1"/>
  <c r="I9" i="32" s="1"/>
  <c r="K10" i="29" s="1"/>
  <c r="B22" i="13"/>
  <c r="K53" i="15"/>
  <c r="K66" i="15" s="1"/>
  <c r="G426" i="11"/>
  <c r="G381" i="11"/>
  <c r="G336" i="11"/>
  <c r="G291" i="11"/>
  <c r="G246" i="11"/>
  <c r="G201" i="11"/>
  <c r="G156" i="11"/>
  <c r="G111" i="11"/>
  <c r="G66" i="11"/>
  <c r="G21" i="11"/>
  <c r="G426" i="8"/>
  <c r="G381" i="8"/>
  <c r="G336" i="8"/>
  <c r="G291" i="8"/>
  <c r="G246" i="8"/>
  <c r="G201" i="8"/>
  <c r="G156" i="8"/>
  <c r="G111" i="8"/>
  <c r="G66" i="8"/>
  <c r="G21" i="8"/>
  <c r="C327" i="7"/>
  <c r="AJ327" i="7"/>
  <c r="C327" i="12"/>
  <c r="AJ327" i="12"/>
  <c r="C327" i="11"/>
  <c r="AJ327" i="11"/>
  <c r="G426" i="15"/>
  <c r="G381" i="15"/>
  <c r="G336" i="15"/>
  <c r="G291" i="15"/>
  <c r="G246" i="15"/>
  <c r="G201" i="15"/>
  <c r="G156" i="15"/>
  <c r="G111" i="15"/>
  <c r="G66" i="15"/>
  <c r="G21" i="15"/>
  <c r="AJ327" i="10"/>
  <c r="C327" i="10"/>
  <c r="G381" i="9"/>
  <c r="G201" i="9"/>
  <c r="G21" i="9"/>
  <c r="G426" i="9"/>
  <c r="G246" i="9"/>
  <c r="G66" i="9"/>
  <c r="G291" i="9"/>
  <c r="G111" i="9"/>
  <c r="G336" i="9"/>
  <c r="G156" i="9"/>
  <c r="G336" i="1"/>
  <c r="G156" i="1"/>
  <c r="G381" i="1"/>
  <c r="G201" i="1"/>
  <c r="G21" i="1"/>
  <c r="G426" i="1"/>
  <c r="G246" i="1"/>
  <c r="G66" i="1"/>
  <c r="G291" i="1"/>
  <c r="G111" i="1"/>
  <c r="G426" i="2"/>
  <c r="G381" i="2"/>
  <c r="G336" i="2"/>
  <c r="G291" i="2"/>
  <c r="G246" i="2"/>
  <c r="G201" i="2"/>
  <c r="G156" i="2"/>
  <c r="G111" i="2"/>
  <c r="G66" i="2"/>
  <c r="G21" i="2"/>
  <c r="G426" i="12"/>
  <c r="G381" i="12"/>
  <c r="G336" i="12"/>
  <c r="G291" i="12"/>
  <c r="G246" i="12"/>
  <c r="G201" i="12"/>
  <c r="G156" i="12"/>
  <c r="G111" i="12"/>
  <c r="G66" i="12"/>
  <c r="G21" i="12"/>
  <c r="AK416" i="2"/>
  <c r="AK371" i="2"/>
  <c r="AK326" i="2"/>
  <c r="AK281" i="2"/>
  <c r="AK236" i="2"/>
  <c r="E416" i="2"/>
  <c r="E326" i="2"/>
  <c r="E236" i="2"/>
  <c r="E191" i="2"/>
  <c r="E146" i="2"/>
  <c r="E101" i="2"/>
  <c r="AK101" i="2"/>
  <c r="E371" i="2"/>
  <c r="E281" i="2"/>
  <c r="AK191" i="2"/>
  <c r="AK146" i="2"/>
  <c r="G426" i="4"/>
  <c r="G381" i="4"/>
  <c r="G336" i="4"/>
  <c r="G291" i="4"/>
  <c r="G246" i="4"/>
  <c r="G201" i="4"/>
  <c r="G156" i="4"/>
  <c r="G111" i="4"/>
  <c r="G66" i="4"/>
  <c r="G21" i="4"/>
  <c r="AJ327" i="6"/>
  <c r="C327" i="6"/>
  <c r="AJ327" i="2"/>
  <c r="C327" i="2"/>
  <c r="AJ327" i="9"/>
  <c r="C327" i="9"/>
  <c r="AJ327" i="5"/>
  <c r="C327" i="5"/>
  <c r="G426" i="10"/>
  <c r="G381" i="10"/>
  <c r="G336" i="10"/>
  <c r="G291" i="10"/>
  <c r="G246" i="10"/>
  <c r="G201" i="10"/>
  <c r="G156" i="10"/>
  <c r="G111" i="10"/>
  <c r="G66" i="10"/>
  <c r="G21" i="10"/>
  <c r="G426" i="5"/>
  <c r="G246" i="5"/>
  <c r="G66" i="5"/>
  <c r="G291" i="5"/>
  <c r="G111" i="5"/>
  <c r="G336" i="5"/>
  <c r="G156" i="5"/>
  <c r="G381" i="5"/>
  <c r="G201" i="5"/>
  <c r="G21" i="5"/>
  <c r="G426" i="6"/>
  <c r="G381" i="6"/>
  <c r="G336" i="6"/>
  <c r="G291" i="6"/>
  <c r="G246" i="6"/>
  <c r="G201" i="6"/>
  <c r="G156" i="6"/>
  <c r="G111" i="6"/>
  <c r="G66" i="6"/>
  <c r="G21" i="6"/>
  <c r="G426" i="7"/>
  <c r="G381" i="7"/>
  <c r="G336" i="7"/>
  <c r="G291" i="7"/>
  <c r="G246" i="7"/>
  <c r="G201" i="7"/>
  <c r="G156" i="7"/>
  <c r="G111" i="7"/>
  <c r="G66" i="7"/>
  <c r="G21" i="7"/>
  <c r="C102" i="1"/>
  <c r="AJ102" i="1"/>
  <c r="C327" i="8"/>
  <c r="AJ327" i="8"/>
  <c r="C327" i="15"/>
  <c r="AJ327" i="15"/>
  <c r="C327" i="4"/>
  <c r="AJ327" i="4"/>
  <c r="K53" i="7"/>
  <c r="K66" i="7" s="1"/>
  <c r="K98" i="7" s="1"/>
  <c r="K111" i="7" s="1"/>
  <c r="K143" i="7" s="1"/>
  <c r="K156" i="7" s="1"/>
  <c r="K188" i="7" s="1"/>
  <c r="K201" i="7" s="1"/>
  <c r="K233" i="7" s="1"/>
  <c r="K246" i="7" s="1"/>
  <c r="K278" i="7" s="1"/>
  <c r="K291" i="7" s="1"/>
  <c r="K323" i="7" s="1"/>
  <c r="K336" i="7" s="1"/>
  <c r="K368" i="7" s="1"/>
  <c r="K381" i="7" s="1"/>
  <c r="K413" i="7" s="1"/>
  <c r="K426" i="7" s="1"/>
  <c r="K458" i="7" s="1"/>
  <c r="O467" i="7" s="1"/>
  <c r="K53" i="2"/>
  <c r="K66" i="2" s="1"/>
  <c r="K98" i="2" s="1"/>
  <c r="K111" i="2" s="1"/>
  <c r="K143" i="2" s="1"/>
  <c r="K156" i="2" s="1"/>
  <c r="K188" i="2" s="1"/>
  <c r="K201" i="2" s="1"/>
  <c r="K233" i="2" s="1"/>
  <c r="K246" i="2" s="1"/>
  <c r="K278" i="2" s="1"/>
  <c r="K291" i="2" s="1"/>
  <c r="K323" i="2" s="1"/>
  <c r="K336" i="2" s="1"/>
  <c r="K368" i="2" s="1"/>
  <c r="K381" i="2" s="1"/>
  <c r="K413" i="2" s="1"/>
  <c r="K426" i="2" s="1"/>
  <c r="K458" i="2" s="1"/>
  <c r="J23" i="13" s="1"/>
  <c r="AK11" i="2"/>
  <c r="AK56" i="2"/>
  <c r="E56" i="2"/>
  <c r="K53" i="1"/>
  <c r="K66" i="1" s="1"/>
  <c r="K98" i="1" s="1"/>
  <c r="K111" i="1" s="1"/>
  <c r="K143" i="1" s="1"/>
  <c r="K156" i="1" s="1"/>
  <c r="K188" i="1" s="1"/>
  <c r="K201" i="1" s="1"/>
  <c r="K233" i="1" s="1"/>
  <c r="K246" i="1" s="1"/>
  <c r="K278" i="1" s="1"/>
  <c r="K291" i="1" s="1"/>
  <c r="K323" i="1" s="1"/>
  <c r="K336" i="1" s="1"/>
  <c r="K368" i="1" s="1"/>
  <c r="K381" i="1" s="1"/>
  <c r="K413" i="1" s="1"/>
  <c r="K426" i="1" s="1"/>
  <c r="K458" i="1" s="1"/>
  <c r="J22" i="13" s="1"/>
  <c r="I16" i="32"/>
  <c r="K17" i="29" s="1"/>
  <c r="K53" i="8"/>
  <c r="K66" i="8" s="1"/>
  <c r="K98" i="8" s="1"/>
  <c r="K111" i="8" s="1"/>
  <c r="K143" i="8" s="1"/>
  <c r="K156" i="8" s="1"/>
  <c r="K188" i="8" s="1"/>
  <c r="K201" i="8" s="1"/>
  <c r="K233" i="8" s="1"/>
  <c r="K246" i="8" s="1"/>
  <c r="K278" i="8" s="1"/>
  <c r="K291" i="8" s="1"/>
  <c r="K323" i="8" s="1"/>
  <c r="K336" i="8" s="1"/>
  <c r="K368" i="8" s="1"/>
  <c r="K381" i="8" s="1"/>
  <c r="K413" i="8" s="1"/>
  <c r="K426" i="8" s="1"/>
  <c r="K458" i="8" s="1"/>
  <c r="O467" i="8" s="1"/>
  <c r="K53" i="5"/>
  <c r="K66" i="5" s="1"/>
  <c r="K98" i="5" s="1"/>
  <c r="K111" i="5" s="1"/>
  <c r="K143" i="5" s="1"/>
  <c r="K156" i="5" s="1"/>
  <c r="K188" i="5" s="1"/>
  <c r="K201" i="5" s="1"/>
  <c r="K233" i="5" s="1"/>
  <c r="K246" i="5" s="1"/>
  <c r="K278" i="5" s="1"/>
  <c r="K291" i="5" s="1"/>
  <c r="K323" i="5" s="1"/>
  <c r="K336" i="5" s="1"/>
  <c r="K368" i="5" s="1"/>
  <c r="K381" i="5" s="1"/>
  <c r="K413" i="5" s="1"/>
  <c r="K426" i="5" s="1"/>
  <c r="K458" i="5" s="1"/>
  <c r="J28" i="13" s="1"/>
  <c r="Z39" i="13"/>
  <c r="D33" i="13"/>
  <c r="Z33" i="13"/>
  <c r="N32" i="13"/>
  <c r="E39" i="13"/>
  <c r="B33" i="13"/>
  <c r="X33" i="13"/>
  <c r="C33" i="13"/>
  <c r="X39" i="13"/>
  <c r="R7" i="15"/>
  <c r="K98" i="15"/>
  <c r="K111" i="15" s="1"/>
  <c r="K143" i="15" s="1"/>
  <c r="K156" i="15" s="1"/>
  <c r="K188" i="15" s="1"/>
  <c r="K201" i="15" s="1"/>
  <c r="K233" i="15" s="1"/>
  <c r="K246" i="15" s="1"/>
  <c r="K278" i="15" s="1"/>
  <c r="K291" i="15" s="1"/>
  <c r="K323" i="15" s="1"/>
  <c r="K336" i="15" s="1"/>
  <c r="K368" i="15" s="1"/>
  <c r="K381" i="15" s="1"/>
  <c r="K413" i="15" s="1"/>
  <c r="K426" i="15" s="1"/>
  <c r="K458" i="15" s="1"/>
  <c r="F33" i="13"/>
  <c r="F7" i="12"/>
  <c r="I13" i="18" s="1"/>
  <c r="M14" i="17" s="1"/>
  <c r="F39" i="13"/>
  <c r="AK7" i="4"/>
  <c r="I37" i="28" s="1"/>
  <c r="K39" i="25" s="1"/>
  <c r="AE7" i="2"/>
  <c r="I31" i="31" s="1"/>
  <c r="L33" i="29" s="1"/>
  <c r="Q7" i="8"/>
  <c r="I15" i="23" s="1"/>
  <c r="L16" i="21" s="1"/>
  <c r="P33" i="13"/>
  <c r="AE7" i="12"/>
  <c r="I31" i="18" s="1"/>
  <c r="M33" i="17" s="1"/>
  <c r="AD39" i="13"/>
  <c r="AK7" i="7"/>
  <c r="I37" i="24" s="1"/>
  <c r="K39" i="21" s="1"/>
  <c r="AI32" i="13"/>
  <c r="AC7" i="2"/>
  <c r="I29" i="31" s="1"/>
  <c r="L31" i="29" s="1"/>
  <c r="D7" i="12"/>
  <c r="I11" i="18" s="1"/>
  <c r="M12" i="17" s="1"/>
  <c r="D39" i="13"/>
  <c r="X7" i="8"/>
  <c r="H24" i="23" s="1"/>
  <c r="L25" i="21" s="1"/>
  <c r="W33" i="13"/>
  <c r="AA7" i="4"/>
  <c r="I27" i="28" s="1"/>
  <c r="K29" i="25" s="1"/>
  <c r="AC7" i="4"/>
  <c r="I29" i="28" s="1"/>
  <c r="K31" i="25" s="1"/>
  <c r="AG7" i="1"/>
  <c r="AG7" i="8"/>
  <c r="I33" i="23" s="1"/>
  <c r="L35" i="21" s="1"/>
  <c r="AF33" i="13"/>
  <c r="Y7" i="4"/>
  <c r="H25" i="28" s="1"/>
  <c r="K26" i="25" s="1"/>
  <c r="C29" i="13"/>
  <c r="L39" i="13"/>
  <c r="H502" i="10"/>
  <c r="O474" i="10" s="1"/>
  <c r="H502" i="4"/>
  <c r="O474" i="4" s="1"/>
  <c r="B39" i="13"/>
  <c r="V33" i="13"/>
  <c r="AC33" i="13"/>
  <c r="Q39" i="13"/>
  <c r="H502" i="7"/>
  <c r="O474" i="7" s="1"/>
  <c r="K53" i="12"/>
  <c r="K66" i="12" s="1"/>
  <c r="K98" i="12" s="1"/>
  <c r="K111" i="12" s="1"/>
  <c r="K143" i="12" s="1"/>
  <c r="K156" i="12" s="1"/>
  <c r="K188" i="12" s="1"/>
  <c r="K201" i="12" s="1"/>
  <c r="K233" i="12" s="1"/>
  <c r="K246" i="12" s="1"/>
  <c r="K278" i="12" s="1"/>
  <c r="K291" i="12" s="1"/>
  <c r="K323" i="12" s="1"/>
  <c r="K336" i="12" s="1"/>
  <c r="K368" i="12" s="1"/>
  <c r="K381" i="12" s="1"/>
  <c r="K413" i="12" s="1"/>
  <c r="K426" i="12" s="1"/>
  <c r="K458" i="12" s="1"/>
  <c r="J39" i="13" s="1"/>
  <c r="K53" i="10"/>
  <c r="K66" i="10" s="1"/>
  <c r="K98" i="10" s="1"/>
  <c r="K111" i="10" s="1"/>
  <c r="K143" i="10" s="1"/>
  <c r="K156" i="10" s="1"/>
  <c r="K188" i="10" s="1"/>
  <c r="K201" i="10" s="1"/>
  <c r="K233" i="10" s="1"/>
  <c r="K246" i="10" s="1"/>
  <c r="K278" i="10" s="1"/>
  <c r="K291" i="10" s="1"/>
  <c r="K323" i="10" s="1"/>
  <c r="K336" i="10" s="1"/>
  <c r="K368" i="10" s="1"/>
  <c r="K381" i="10" s="1"/>
  <c r="K413" i="10" s="1"/>
  <c r="K426" i="10" s="1"/>
  <c r="K458" i="10" s="1"/>
  <c r="O467" i="10" s="1"/>
  <c r="K53" i="9"/>
  <c r="K66" i="9" s="1"/>
  <c r="K98" i="9" s="1"/>
  <c r="K111" i="9" s="1"/>
  <c r="K143" i="9" s="1"/>
  <c r="K156" i="9" s="1"/>
  <c r="K188" i="9" s="1"/>
  <c r="K201" i="9" s="1"/>
  <c r="K233" i="9" s="1"/>
  <c r="K246" i="9" s="1"/>
  <c r="K278" i="9" s="1"/>
  <c r="K291" i="9" s="1"/>
  <c r="K323" i="9" s="1"/>
  <c r="K336" i="9" s="1"/>
  <c r="K368" i="9" s="1"/>
  <c r="K381" i="9" s="1"/>
  <c r="K413" i="9" s="1"/>
  <c r="K426" i="9" s="1"/>
  <c r="K458" i="9" s="1"/>
  <c r="J34" i="13" s="1"/>
  <c r="O33" i="13"/>
  <c r="AH33" i="13"/>
  <c r="I15" i="18"/>
  <c r="M16" i="17" s="1"/>
  <c r="O7" i="2"/>
  <c r="W7" i="12"/>
  <c r="V39" i="13"/>
  <c r="Q7" i="4"/>
  <c r="Z7" i="1"/>
  <c r="U7" i="12"/>
  <c r="H22" i="18" s="1"/>
  <c r="M23" i="17" s="1"/>
  <c r="T39" i="13"/>
  <c r="O7" i="8"/>
  <c r="N33" i="13"/>
  <c r="AH7" i="8"/>
  <c r="I34" i="23" s="1"/>
  <c r="L36" i="21" s="1"/>
  <c r="AG33" i="13"/>
  <c r="AB7" i="4"/>
  <c r="I28" i="28" s="1"/>
  <c r="K30" i="25" s="1"/>
  <c r="AG7" i="4"/>
  <c r="I33" i="28" s="1"/>
  <c r="K35" i="25" s="1"/>
  <c r="C7" i="2"/>
  <c r="I10" i="31" s="1"/>
  <c r="L11" i="29" s="1"/>
  <c r="C7" i="4"/>
  <c r="I10" i="28" s="1"/>
  <c r="K11" i="25" s="1"/>
  <c r="B7" i="7"/>
  <c r="I9" i="24" s="1"/>
  <c r="K10" i="21" s="1"/>
  <c r="B32" i="13"/>
  <c r="AB7" i="2"/>
  <c r="I28" i="31" s="1"/>
  <c r="L30" i="29" s="1"/>
  <c r="AJ7" i="12"/>
  <c r="I36" i="18" s="1"/>
  <c r="M38" i="17" s="1"/>
  <c r="AH39" i="13"/>
  <c r="C7" i="12"/>
  <c r="I10" i="18" s="1"/>
  <c r="M11" i="17" s="1"/>
  <c r="C39" i="13"/>
  <c r="M7" i="8"/>
  <c r="L33" i="13"/>
  <c r="AB7" i="8"/>
  <c r="I28" i="23" s="1"/>
  <c r="L30" i="21" s="1"/>
  <c r="AA33" i="13"/>
  <c r="U7" i="4"/>
  <c r="H22" i="28" s="1"/>
  <c r="K23" i="25" s="1"/>
  <c r="L7" i="2"/>
  <c r="E7" i="8"/>
  <c r="I12" i="23" s="1"/>
  <c r="L13" i="21" s="1"/>
  <c r="E33" i="13"/>
  <c r="D7" i="1"/>
  <c r="N7" i="12"/>
  <c r="M39" i="13"/>
  <c r="V7" i="8"/>
  <c r="H23" i="23" s="1"/>
  <c r="L24" i="21" s="1"/>
  <c r="U33" i="13"/>
  <c r="E7" i="4"/>
  <c r="I12" i="28" s="1"/>
  <c r="K13" i="25" s="1"/>
  <c r="E7" i="15"/>
  <c r="I12" i="30" s="1"/>
  <c r="M13" i="29" s="1"/>
  <c r="P39" i="13"/>
  <c r="M33" i="13"/>
  <c r="Y33" i="13"/>
  <c r="AI39" i="13"/>
  <c r="K53" i="11"/>
  <c r="K66" i="11" s="1"/>
  <c r="K98" i="11" s="1"/>
  <c r="K111" i="11" s="1"/>
  <c r="K143" i="11" s="1"/>
  <c r="K156" i="11" s="1"/>
  <c r="K188" i="11" s="1"/>
  <c r="K201" i="11" s="1"/>
  <c r="K233" i="11" s="1"/>
  <c r="K246" i="11" s="1"/>
  <c r="K278" i="11" s="1"/>
  <c r="K291" i="11" s="1"/>
  <c r="K323" i="11" s="1"/>
  <c r="K336" i="11" s="1"/>
  <c r="K368" i="11" s="1"/>
  <c r="K381" i="11" s="1"/>
  <c r="K413" i="11" s="1"/>
  <c r="K426" i="11" s="1"/>
  <c r="K458" i="11" s="1"/>
  <c r="O467" i="11" s="1"/>
  <c r="X7" i="7"/>
  <c r="H24" i="24" s="1"/>
  <c r="K25" i="21" s="1"/>
  <c r="H502" i="1"/>
  <c r="O474" i="1" s="1"/>
  <c r="H502" i="12"/>
  <c r="O474" i="12" s="1"/>
  <c r="M68" i="13" s="1"/>
  <c r="K38" i="13"/>
  <c r="L7" i="11"/>
  <c r="O7" i="11"/>
  <c r="N38" i="13"/>
  <c r="AG38" i="13"/>
  <c r="AH7" i="11"/>
  <c r="I34" i="19" s="1"/>
  <c r="L36" i="17" s="1"/>
  <c r="X7" i="11"/>
  <c r="W38" i="13"/>
  <c r="X7" i="15"/>
  <c r="W28" i="13"/>
  <c r="X7" i="5"/>
  <c r="AH7" i="4"/>
  <c r="I34" i="28" s="1"/>
  <c r="K36" i="25" s="1"/>
  <c r="U7" i="2"/>
  <c r="H22" i="31" s="1"/>
  <c r="L23" i="29" s="1"/>
  <c r="W7" i="2"/>
  <c r="L7" i="1"/>
  <c r="E38" i="13"/>
  <c r="E7" i="11"/>
  <c r="I12" i="19" s="1"/>
  <c r="L13" i="17" s="1"/>
  <c r="H502" i="15"/>
  <c r="O474" i="15" s="1"/>
  <c r="F49" i="29" s="1"/>
  <c r="AK7" i="6"/>
  <c r="I37" i="26" s="1"/>
  <c r="M39" i="25" s="1"/>
  <c r="AI29" i="13"/>
  <c r="Z32" i="13"/>
  <c r="AA7" i="7"/>
  <c r="I27" i="24" s="1"/>
  <c r="K29" i="21" s="1"/>
  <c r="F7" i="1"/>
  <c r="AG28" i="13"/>
  <c r="AH7" i="5"/>
  <c r="I34" i="27" s="1"/>
  <c r="L36" i="25" s="1"/>
  <c r="Q7" i="1"/>
  <c r="H502" i="5"/>
  <c r="O474" i="5" s="1"/>
  <c r="X7" i="12"/>
  <c r="W39" i="13"/>
  <c r="AG7" i="12"/>
  <c r="I33" i="18" s="1"/>
  <c r="M35" i="17" s="1"/>
  <c r="AF39" i="13"/>
  <c r="J53" i="1"/>
  <c r="J66" i="1" s="1"/>
  <c r="J98" i="1" s="1"/>
  <c r="J111" i="1" s="1"/>
  <c r="J143" i="1" s="1"/>
  <c r="J156" i="1" s="1"/>
  <c r="J188" i="1" s="1"/>
  <c r="J201" i="1" s="1"/>
  <c r="J233" i="1" s="1"/>
  <c r="J246" i="1" s="1"/>
  <c r="J278" i="1" s="1"/>
  <c r="J291" i="1" s="1"/>
  <c r="J323" i="1" s="1"/>
  <c r="J336" i="1" s="1"/>
  <c r="J368" i="1" s="1"/>
  <c r="J381" i="1" s="1"/>
  <c r="J413" i="1" s="1"/>
  <c r="J426" i="1" s="1"/>
  <c r="J458" i="1" s="1"/>
  <c r="G22" i="13" s="1"/>
  <c r="H502" i="2"/>
  <c r="O474" i="2" s="1"/>
  <c r="Z500" i="2"/>
  <c r="Z496" i="15" s="1"/>
  <c r="Z500" i="15" s="1"/>
  <c r="Z496" i="4" s="1"/>
  <c r="Z500" i="4" s="1"/>
  <c r="Z496" i="5" s="1"/>
  <c r="Z500" i="5" s="1"/>
  <c r="Z496" i="6" s="1"/>
  <c r="Z500" i="6" s="1"/>
  <c r="Z496" i="7" s="1"/>
  <c r="Z500" i="7" s="1"/>
  <c r="Z496" i="8" s="1"/>
  <c r="Z500" i="8" s="1"/>
  <c r="Z496" i="9" s="1"/>
  <c r="Z500" i="9" s="1"/>
  <c r="Z496" i="10" s="1"/>
  <c r="Z500" i="10" s="1"/>
  <c r="Z496" i="11" s="1"/>
  <c r="Z500" i="11" s="1"/>
  <c r="Z496" i="12" s="1"/>
  <c r="Z500" i="12" s="1"/>
  <c r="N56" i="13" s="1"/>
  <c r="H502" i="8"/>
  <c r="O474" i="8" s="1"/>
  <c r="Y7" i="1"/>
  <c r="W7" i="1"/>
  <c r="R7" i="9"/>
  <c r="Q34" i="13"/>
  <c r="AJ7" i="9"/>
  <c r="I36" i="22" s="1"/>
  <c r="M38" i="21" s="1"/>
  <c r="AH34" i="13"/>
  <c r="AA7" i="9"/>
  <c r="I27" i="22" s="1"/>
  <c r="M29" i="21" s="1"/>
  <c r="Z34" i="13"/>
  <c r="L37" i="13"/>
  <c r="M7" i="10"/>
  <c r="N37" i="13"/>
  <c r="O7" i="10"/>
  <c r="P7" i="10"/>
  <c r="I16" i="20" s="1"/>
  <c r="O37" i="13"/>
  <c r="Q37" i="13"/>
  <c r="R7" i="10"/>
  <c r="AF7" i="10"/>
  <c r="I32" i="20" s="1"/>
  <c r="K34" i="17" s="1"/>
  <c r="AE37" i="13"/>
  <c r="AF37" i="13"/>
  <c r="AG7" i="10"/>
  <c r="I33" i="20" s="1"/>
  <c r="K35" i="17" s="1"/>
  <c r="AH37" i="13"/>
  <c r="AJ7" i="10"/>
  <c r="I36" i="20" s="1"/>
  <c r="K38" i="17" s="1"/>
  <c r="B7" i="10"/>
  <c r="I9" i="20" s="1"/>
  <c r="K10" i="17" s="1"/>
  <c r="B37" i="13"/>
  <c r="D37" i="13"/>
  <c r="D7" i="10"/>
  <c r="I11" i="20" s="1"/>
  <c r="K12" i="17" s="1"/>
  <c r="M38" i="13"/>
  <c r="N7" i="11"/>
  <c r="W7" i="11"/>
  <c r="V38" i="13"/>
  <c r="AE38" i="13"/>
  <c r="AF7" i="11"/>
  <c r="I32" i="19" s="1"/>
  <c r="L34" i="17" s="1"/>
  <c r="B38" i="13"/>
  <c r="B7" i="11"/>
  <c r="I9" i="19" s="1"/>
  <c r="L10" i="17" s="1"/>
  <c r="C7" i="11"/>
  <c r="I10" i="19" s="1"/>
  <c r="L11" i="17" s="1"/>
  <c r="C38" i="13"/>
  <c r="F7" i="11"/>
  <c r="I13" i="19" s="1"/>
  <c r="L14" i="17" s="1"/>
  <c r="F38" i="13"/>
  <c r="M28" i="13"/>
  <c r="N7" i="5"/>
  <c r="P7" i="5"/>
  <c r="I16" i="27" s="1"/>
  <c r="O28" i="13"/>
  <c r="T28" i="13"/>
  <c r="U7" i="5"/>
  <c r="Z7" i="5"/>
  <c r="I26" i="27" s="1"/>
  <c r="Y28" i="13"/>
  <c r="AF7" i="5"/>
  <c r="I32" i="27" s="1"/>
  <c r="L34" i="25" s="1"/>
  <c r="AE28" i="13"/>
  <c r="F7" i="15"/>
  <c r="I13" i="30" s="1"/>
  <c r="P7" i="6"/>
  <c r="I16" i="26" s="1"/>
  <c r="M17" i="25" s="1"/>
  <c r="O29" i="13"/>
  <c r="Q29" i="13"/>
  <c r="R7" i="6"/>
  <c r="X7" i="6"/>
  <c r="H24" i="26" s="1"/>
  <c r="M25" i="25" s="1"/>
  <c r="W29" i="13"/>
  <c r="AE7" i="6"/>
  <c r="I31" i="26" s="1"/>
  <c r="M33" i="25" s="1"/>
  <c r="AD29" i="13"/>
  <c r="L7" i="7"/>
  <c r="K32" i="13"/>
  <c r="M7" i="7"/>
  <c r="L32" i="13"/>
  <c r="Q7" i="7"/>
  <c r="I15" i="24" s="1"/>
  <c r="K16" i="21" s="1"/>
  <c r="P32" i="13"/>
  <c r="B7" i="9"/>
  <c r="I9" i="22" s="1"/>
  <c r="M10" i="21" s="1"/>
  <c r="B34" i="13"/>
  <c r="O34" i="13"/>
  <c r="P7" i="9"/>
  <c r="I16" i="22" s="1"/>
  <c r="M17" i="21" s="1"/>
  <c r="L34" i="13"/>
  <c r="M7" i="9"/>
  <c r="AE34" i="13"/>
  <c r="AF7" i="9"/>
  <c r="I32" i="22" s="1"/>
  <c r="M34" i="21" s="1"/>
  <c r="Y7" i="9"/>
  <c r="H25" i="22" s="1"/>
  <c r="X34" i="13"/>
  <c r="V7" i="9"/>
  <c r="H23" i="22" s="1"/>
  <c r="M24" i="21" s="1"/>
  <c r="U34" i="13"/>
  <c r="N7" i="10"/>
  <c r="M37" i="13"/>
  <c r="V7" i="10"/>
  <c r="H23" i="20" s="1"/>
  <c r="K24" i="17" s="1"/>
  <c r="U37" i="13"/>
  <c r="AD37" i="13"/>
  <c r="AE7" i="10"/>
  <c r="I31" i="20" s="1"/>
  <c r="K33" i="17" s="1"/>
  <c r="AI37" i="13"/>
  <c r="AK7" i="10"/>
  <c r="I37" i="20" s="1"/>
  <c r="K39" i="17" s="1"/>
  <c r="AK7" i="11"/>
  <c r="I37" i="19" s="1"/>
  <c r="L39" i="17" s="1"/>
  <c r="AI38" i="13"/>
  <c r="M7" i="5"/>
  <c r="L28" i="13"/>
  <c r="Q28" i="13"/>
  <c r="R7" i="5"/>
  <c r="U28" i="13"/>
  <c r="V7" i="5"/>
  <c r="H23" i="27" s="1"/>
  <c r="L24" i="25" s="1"/>
  <c r="W7" i="5"/>
  <c r="V28" i="13"/>
  <c r="AE7" i="5"/>
  <c r="I31" i="27" s="1"/>
  <c r="L33" i="25" s="1"/>
  <c r="AD28" i="13"/>
  <c r="AJ7" i="5"/>
  <c r="I36" i="27" s="1"/>
  <c r="L38" i="25" s="1"/>
  <c r="AH28" i="13"/>
  <c r="E28" i="13"/>
  <c r="E7" i="5"/>
  <c r="I12" i="27" s="1"/>
  <c r="L13" i="25" s="1"/>
  <c r="N7" i="15"/>
  <c r="W7" i="15"/>
  <c r="AE7" i="15"/>
  <c r="I31" i="30" s="1"/>
  <c r="M33" i="29" s="1"/>
  <c r="AG7" i="15"/>
  <c r="I33" i="30" s="1"/>
  <c r="M35" i="29" s="1"/>
  <c r="AJ7" i="15"/>
  <c r="I36" i="30" s="1"/>
  <c r="M38" i="29" s="1"/>
  <c r="B7" i="6"/>
  <c r="I9" i="26" s="1"/>
  <c r="M10" i="25" s="1"/>
  <c r="B29" i="13"/>
  <c r="AA7" i="6"/>
  <c r="I27" i="26" s="1"/>
  <c r="M29" i="25" s="1"/>
  <c r="Z29" i="13"/>
  <c r="AD7" i="6"/>
  <c r="I30" i="26" s="1"/>
  <c r="M32" i="25" s="1"/>
  <c r="AC29" i="13"/>
  <c r="AG7" i="6"/>
  <c r="I33" i="26" s="1"/>
  <c r="M35" i="25" s="1"/>
  <c r="AF29" i="13"/>
  <c r="E7" i="6"/>
  <c r="I12" i="26" s="1"/>
  <c r="M13" i="25" s="1"/>
  <c r="E29" i="13"/>
  <c r="P7" i="7"/>
  <c r="I16" i="24" s="1"/>
  <c r="O32" i="13"/>
  <c r="U7" i="7"/>
  <c r="T32" i="13"/>
  <c r="AB7" i="7"/>
  <c r="I28" i="24" s="1"/>
  <c r="K30" i="21" s="1"/>
  <c r="AA32" i="13"/>
  <c r="AG7" i="7"/>
  <c r="I33" i="24" s="1"/>
  <c r="K35" i="21" s="1"/>
  <c r="AF32" i="13"/>
  <c r="D32" i="13"/>
  <c r="D7" i="7"/>
  <c r="I11" i="24" s="1"/>
  <c r="K12" i="21" s="1"/>
  <c r="O7" i="1"/>
  <c r="F34" i="13"/>
  <c r="F7" i="9"/>
  <c r="I13" i="22" s="1"/>
  <c r="M14" i="21" s="1"/>
  <c r="N7" i="9"/>
  <c r="M34" i="13"/>
  <c r="AE7" i="9"/>
  <c r="I31" i="22" s="1"/>
  <c r="M33" i="21" s="1"/>
  <c r="AD34" i="13"/>
  <c r="W7" i="9"/>
  <c r="V34" i="13"/>
  <c r="F7" i="10"/>
  <c r="I13" i="20" s="1"/>
  <c r="K14" i="17" s="1"/>
  <c r="F37" i="13"/>
  <c r="T37" i="13"/>
  <c r="U7" i="10"/>
  <c r="X37" i="13"/>
  <c r="Y7" i="10"/>
  <c r="H25" i="20" s="1"/>
  <c r="Y37" i="13"/>
  <c r="Z7" i="10"/>
  <c r="I26" i="20" s="1"/>
  <c r="K28" i="17" s="1"/>
  <c r="AB7" i="10"/>
  <c r="I28" i="20" s="1"/>
  <c r="K30" i="17" s="1"/>
  <c r="AA37" i="13"/>
  <c r="AB37" i="13"/>
  <c r="AC7" i="10"/>
  <c r="I29" i="20" s="1"/>
  <c r="K31" i="17" s="1"/>
  <c r="C37" i="13"/>
  <c r="C7" i="10"/>
  <c r="I10" i="20" s="1"/>
  <c r="AC7" i="11"/>
  <c r="I29" i="19" s="1"/>
  <c r="L31" i="17" s="1"/>
  <c r="AB38" i="13"/>
  <c r="P7" i="11"/>
  <c r="I16" i="19" s="1"/>
  <c r="L17" i="17" s="1"/>
  <c r="O38" i="13"/>
  <c r="Z7" i="11"/>
  <c r="I26" i="19" s="1"/>
  <c r="L28" i="17" s="1"/>
  <c r="Y38" i="13"/>
  <c r="AD7" i="11"/>
  <c r="I30" i="19" s="1"/>
  <c r="L32" i="17" s="1"/>
  <c r="AC38" i="13"/>
  <c r="AJ7" i="11"/>
  <c r="I36" i="19" s="1"/>
  <c r="L38" i="17" s="1"/>
  <c r="AH38" i="13"/>
  <c r="K28" i="13"/>
  <c r="L7" i="5"/>
  <c r="Q7" i="5"/>
  <c r="P28" i="13"/>
  <c r="Y7" i="5"/>
  <c r="H25" i="27" s="1"/>
  <c r="L26" i="25" s="1"/>
  <c r="X28" i="13"/>
  <c r="AA28" i="13"/>
  <c r="AB7" i="5"/>
  <c r="I28" i="27" s="1"/>
  <c r="L30" i="25" s="1"/>
  <c r="AD7" i="5"/>
  <c r="I30" i="27" s="1"/>
  <c r="L32" i="25" s="1"/>
  <c r="AC28" i="13"/>
  <c r="M7" i="15"/>
  <c r="P7" i="15"/>
  <c r="I16" i="30" s="1"/>
  <c r="M17" i="29" s="1"/>
  <c r="AB7" i="15"/>
  <c r="I28" i="30" s="1"/>
  <c r="M30" i="29" s="1"/>
  <c r="T29" i="13"/>
  <c r="U7" i="6"/>
  <c r="D7" i="6"/>
  <c r="I11" i="26" s="1"/>
  <c r="M12" i="25" s="1"/>
  <c r="D29" i="13"/>
  <c r="Y7" i="7"/>
  <c r="H25" i="24" s="1"/>
  <c r="K26" i="21" s="1"/>
  <c r="X32" i="13"/>
  <c r="Z7" i="7"/>
  <c r="I26" i="24" s="1"/>
  <c r="K28" i="21" s="1"/>
  <c r="Y32" i="13"/>
  <c r="AF7" i="7"/>
  <c r="I32" i="24" s="1"/>
  <c r="K34" i="21" s="1"/>
  <c r="AE32" i="13"/>
  <c r="F7" i="7"/>
  <c r="I13" i="24" s="1"/>
  <c r="K14" i="21" s="1"/>
  <c r="F32" i="13"/>
  <c r="E34" i="13"/>
  <c r="E7" i="9"/>
  <c r="I12" i="22" s="1"/>
  <c r="M13" i="21" s="1"/>
  <c r="O7" i="9"/>
  <c r="N34" i="13"/>
  <c r="AF34" i="13"/>
  <c r="AG7" i="9"/>
  <c r="I33" i="22" s="1"/>
  <c r="M35" i="21" s="1"/>
  <c r="AD7" i="9"/>
  <c r="I30" i="22" s="1"/>
  <c r="M32" i="21" s="1"/>
  <c r="AC34" i="13"/>
  <c r="X7" i="9"/>
  <c r="W34" i="13"/>
  <c r="L7" i="10"/>
  <c r="K37" i="13"/>
  <c r="W7" i="10"/>
  <c r="V37" i="13"/>
  <c r="AH7" i="10"/>
  <c r="I34" i="20" s="1"/>
  <c r="K36" i="17" s="1"/>
  <c r="AG37" i="13"/>
  <c r="P38" i="13"/>
  <c r="Q7" i="11"/>
  <c r="AE7" i="11"/>
  <c r="I31" i="19" s="1"/>
  <c r="L33" i="17" s="1"/>
  <c r="AD38" i="13"/>
  <c r="O7" i="5"/>
  <c r="N28" i="13"/>
  <c r="AC7" i="5"/>
  <c r="I29" i="27" s="1"/>
  <c r="L31" i="25" s="1"/>
  <c r="AB28" i="13"/>
  <c r="D7" i="9"/>
  <c r="I11" i="22" s="1"/>
  <c r="D34" i="13"/>
  <c r="C7" i="9"/>
  <c r="I10" i="22" s="1"/>
  <c r="M11" i="21" s="1"/>
  <c r="I11" i="21" s="1"/>
  <c r="C34" i="13"/>
  <c r="P34" i="13"/>
  <c r="Q7" i="9"/>
  <c r="K34" i="13"/>
  <c r="L7" i="9"/>
  <c r="AI34" i="13"/>
  <c r="AK7" i="9"/>
  <c r="I37" i="22" s="1"/>
  <c r="M39" i="21" s="1"/>
  <c r="AH7" i="9"/>
  <c r="I34" i="22" s="1"/>
  <c r="M36" i="21" s="1"/>
  <c r="AG34" i="13"/>
  <c r="AC7" i="9"/>
  <c r="I29" i="22" s="1"/>
  <c r="M31" i="21" s="1"/>
  <c r="AB34" i="13"/>
  <c r="AB7" i="9"/>
  <c r="I28" i="22" s="1"/>
  <c r="M30" i="21" s="1"/>
  <c r="AA34" i="13"/>
  <c r="Z7" i="9"/>
  <c r="I26" i="22" s="1"/>
  <c r="M28" i="21" s="1"/>
  <c r="Y34" i="13"/>
  <c r="T34" i="13"/>
  <c r="U7" i="9"/>
  <c r="Q7" i="10"/>
  <c r="P37" i="13"/>
  <c r="X7" i="10"/>
  <c r="W37" i="13"/>
  <c r="AA7" i="10"/>
  <c r="I27" i="20" s="1"/>
  <c r="K29" i="17" s="1"/>
  <c r="Z37" i="13"/>
  <c r="AD7" i="10"/>
  <c r="I30" i="20" s="1"/>
  <c r="K32" i="17" s="1"/>
  <c r="AC37" i="13"/>
  <c r="E37" i="13"/>
  <c r="E7" i="10"/>
  <c r="I12" i="20" s="1"/>
  <c r="K13" i="17" s="1"/>
  <c r="L38" i="13"/>
  <c r="M7" i="11"/>
  <c r="AA7" i="11"/>
  <c r="I27" i="19" s="1"/>
  <c r="L29" i="17" s="1"/>
  <c r="Z38" i="13"/>
  <c r="D7" i="11"/>
  <c r="I11" i="19" s="1"/>
  <c r="L12" i="17" s="1"/>
  <c r="D38" i="13"/>
  <c r="AA7" i="5"/>
  <c r="I27" i="27" s="1"/>
  <c r="L29" i="25" s="1"/>
  <c r="Z28" i="13"/>
  <c r="AF28" i="13"/>
  <c r="AG7" i="5"/>
  <c r="I33" i="27" s="1"/>
  <c r="L35" i="25" s="1"/>
  <c r="AK7" i="5"/>
  <c r="I37" i="27" s="1"/>
  <c r="L39" i="25" s="1"/>
  <c r="AI28" i="13"/>
  <c r="F7" i="5"/>
  <c r="I13" i="27" s="1"/>
  <c r="L14" i="25" s="1"/>
  <c r="F28" i="13"/>
  <c r="L7" i="15"/>
  <c r="O7" i="15"/>
  <c r="AA7" i="15"/>
  <c r="I27" i="30" s="1"/>
  <c r="M29" i="29" s="1"/>
  <c r="AF7" i="15"/>
  <c r="I32" i="30" s="1"/>
  <c r="M34" i="29" s="1"/>
  <c r="AH7" i="15"/>
  <c r="I34" i="30" s="1"/>
  <c r="M36" i="29" s="1"/>
  <c r="AK7" i="15"/>
  <c r="I37" i="30" s="1"/>
  <c r="M39" i="29" s="1"/>
  <c r="Q7" i="6"/>
  <c r="P29" i="13"/>
  <c r="Y7" i="6"/>
  <c r="H25" i="26" s="1"/>
  <c r="M26" i="25" s="1"/>
  <c r="X29" i="13"/>
  <c r="AF7" i="6"/>
  <c r="I32" i="26" s="1"/>
  <c r="M34" i="25" s="1"/>
  <c r="AE29" i="13"/>
  <c r="AH7" i="6"/>
  <c r="I34" i="26" s="1"/>
  <c r="M36" i="25" s="1"/>
  <c r="AG29" i="13"/>
  <c r="F7" i="6"/>
  <c r="I13" i="26" s="1"/>
  <c r="F29" i="13"/>
  <c r="N7" i="7"/>
  <c r="M32" i="13"/>
  <c r="AE7" i="7"/>
  <c r="I31" i="24" s="1"/>
  <c r="K33" i="21" s="1"/>
  <c r="AD32" i="13"/>
  <c r="AJ7" i="7"/>
  <c r="I36" i="24" s="1"/>
  <c r="K38" i="21" s="1"/>
  <c r="AH32" i="13"/>
  <c r="Y7" i="15"/>
  <c r="H25" i="30" s="1"/>
  <c r="M26" i="29" s="1"/>
  <c r="AD7" i="15"/>
  <c r="I30" i="30" s="1"/>
  <c r="M32" i="29" s="1"/>
  <c r="E32" i="13"/>
  <c r="E7" i="7"/>
  <c r="I12" i="24" s="1"/>
  <c r="AA7" i="2"/>
  <c r="I27" i="31" s="1"/>
  <c r="L29" i="29" s="1"/>
  <c r="AD7" i="2"/>
  <c r="I30" i="31" s="1"/>
  <c r="L32" i="29" s="1"/>
  <c r="Z7" i="12"/>
  <c r="I26" i="18" s="1"/>
  <c r="M28" i="17" s="1"/>
  <c r="Y39" i="13"/>
  <c r="Q32" i="13"/>
  <c r="C7" i="5"/>
  <c r="I10" i="27" s="1"/>
  <c r="L11" i="25" s="1"/>
  <c r="D7" i="5"/>
  <c r="I11" i="27" s="1"/>
  <c r="K29" i="13"/>
  <c r="AB29" i="13"/>
  <c r="U38" i="13"/>
  <c r="AE39" i="13"/>
  <c r="Z7" i="15"/>
  <c r="I26" i="30" s="1"/>
  <c r="M28" i="29" s="1"/>
  <c r="AB7" i="6"/>
  <c r="I28" i="26" s="1"/>
  <c r="M30" i="25" s="1"/>
  <c r="AA29" i="13"/>
  <c r="Z7" i="6"/>
  <c r="I26" i="26" s="1"/>
  <c r="M28" i="25" s="1"/>
  <c r="Y29" i="13"/>
  <c r="V7" i="7"/>
  <c r="H23" i="24" s="1"/>
  <c r="K24" i="21" s="1"/>
  <c r="U32" i="13"/>
  <c r="AD7" i="7"/>
  <c r="I30" i="24" s="1"/>
  <c r="K32" i="21" s="1"/>
  <c r="AC32" i="13"/>
  <c r="N7" i="1"/>
  <c r="R7" i="2"/>
  <c r="L7" i="12"/>
  <c r="K39" i="13"/>
  <c r="AC7" i="8"/>
  <c r="I29" i="23" s="1"/>
  <c r="L31" i="21" s="1"/>
  <c r="AB33" i="13"/>
  <c r="R7" i="11"/>
  <c r="U7" i="11"/>
  <c r="V29" i="13"/>
  <c r="C32" i="13"/>
  <c r="N29" i="13"/>
  <c r="AB32" i="13"/>
  <c r="Q33" i="13"/>
  <c r="U7" i="1"/>
  <c r="H22" i="32" s="1"/>
  <c r="R7" i="1"/>
  <c r="AA7" i="1"/>
  <c r="AB7" i="1"/>
  <c r="AE7" i="1"/>
  <c r="AJ7" i="1"/>
  <c r="Q7" i="2"/>
  <c r="AH7" i="2"/>
  <c r="I34" i="31" s="1"/>
  <c r="L36" i="29" s="1"/>
  <c r="D7" i="2"/>
  <c r="I11" i="31" s="1"/>
  <c r="L12" i="29" s="1"/>
  <c r="L7" i="8"/>
  <c r="K33" i="13"/>
  <c r="AB7" i="11"/>
  <c r="I28" i="19" s="1"/>
  <c r="L30" i="17" s="1"/>
  <c r="AA38" i="13"/>
  <c r="D7" i="15"/>
  <c r="I11" i="30" s="1"/>
  <c r="M12" i="29" s="1"/>
  <c r="M7" i="6"/>
  <c r="L29" i="13"/>
  <c r="AD7" i="1"/>
  <c r="I30" i="32" s="1"/>
  <c r="K32" i="29" s="1"/>
  <c r="AH7" i="12"/>
  <c r="I34" i="18" s="1"/>
  <c r="M36" i="17" s="1"/>
  <c r="AG39" i="13"/>
  <c r="AG7" i="11"/>
  <c r="I33" i="19" s="1"/>
  <c r="L35" i="17" s="1"/>
  <c r="X38" i="13"/>
  <c r="V7" i="15"/>
  <c r="H23" i="30" s="1"/>
  <c r="M24" i="29" s="1"/>
  <c r="Q7" i="15"/>
  <c r="B28" i="13"/>
  <c r="B7" i="5"/>
  <c r="I9" i="27" s="1"/>
  <c r="L10" i="25" s="1"/>
  <c r="B7" i="15"/>
  <c r="I9" i="30" s="1"/>
  <c r="M10" i="29" s="1"/>
  <c r="E7" i="1"/>
  <c r="Z7" i="2"/>
  <c r="I26" i="31" s="1"/>
  <c r="L28" i="29" s="1"/>
  <c r="AF7" i="8"/>
  <c r="I32" i="23" s="1"/>
  <c r="L34" i="21" s="1"/>
  <c r="AE33" i="13"/>
  <c r="N7" i="6"/>
  <c r="H502" i="9"/>
  <c r="O474" i="9" s="1"/>
  <c r="U29" i="13"/>
  <c r="AH29" i="13"/>
  <c r="V32" i="13"/>
  <c r="AG32" i="13"/>
  <c r="AD33" i="13"/>
  <c r="AA39" i="13"/>
  <c r="H502" i="11"/>
  <c r="O474" i="11" s="1"/>
  <c r="C7" i="1"/>
  <c r="X7" i="1"/>
  <c r="M7" i="2"/>
  <c r="V7" i="2"/>
  <c r="H23" i="31" s="1"/>
  <c r="L24" i="29" s="1"/>
  <c r="AG7" i="2"/>
  <c r="I33" i="31" s="1"/>
  <c r="L35" i="29" s="1"/>
  <c r="E7" i="2"/>
  <c r="I12" i="31" s="1"/>
  <c r="L13" i="29" s="1"/>
  <c r="AD7" i="12"/>
  <c r="I30" i="18" s="1"/>
  <c r="M32" i="17" s="1"/>
  <c r="AC39" i="13"/>
  <c r="U7" i="8"/>
  <c r="T33" i="13"/>
  <c r="AI33" i="13"/>
  <c r="N39" i="13"/>
  <c r="AB39" i="13"/>
  <c r="O39" i="13"/>
  <c r="U39" i="13"/>
  <c r="H502" i="6"/>
  <c r="O474" i="6" s="1"/>
  <c r="K53" i="4"/>
  <c r="K66" i="4" s="1"/>
  <c r="K98" i="4" s="1"/>
  <c r="K111" i="4" s="1"/>
  <c r="K143" i="4" s="1"/>
  <c r="K156" i="4" s="1"/>
  <c r="K188" i="4" s="1"/>
  <c r="K201" i="4" s="1"/>
  <c r="K233" i="4" s="1"/>
  <c r="K246" i="4" s="1"/>
  <c r="K278" i="4" s="1"/>
  <c r="K291" i="4" s="1"/>
  <c r="K323" i="4" s="1"/>
  <c r="K336" i="4" s="1"/>
  <c r="K368" i="4" s="1"/>
  <c r="K381" i="4" s="1"/>
  <c r="K413" i="4" s="1"/>
  <c r="K426" i="4" s="1"/>
  <c r="K458" i="4" s="1"/>
  <c r="J27" i="13" s="1"/>
  <c r="K53" i="6"/>
  <c r="K66" i="6" s="1"/>
  <c r="K98" i="6" s="1"/>
  <c r="K111" i="6" s="1"/>
  <c r="K143" i="6" s="1"/>
  <c r="K156" i="6" s="1"/>
  <c r="K188" i="6" s="1"/>
  <c r="K201" i="6" s="1"/>
  <c r="K233" i="6" s="1"/>
  <c r="K246" i="6" s="1"/>
  <c r="K278" i="6" s="1"/>
  <c r="K291" i="6" s="1"/>
  <c r="K323" i="6" s="1"/>
  <c r="K336" i="6" s="1"/>
  <c r="K368" i="6" s="1"/>
  <c r="K381" i="6" s="1"/>
  <c r="K413" i="6" s="1"/>
  <c r="K426" i="6" s="1"/>
  <c r="K458" i="6" s="1"/>
  <c r="H51" i="29"/>
  <c r="U466" i="4"/>
  <c r="U470" i="4" s="1"/>
  <c r="U466" i="5" s="1"/>
  <c r="U470" i="5" s="1"/>
  <c r="U466" i="6" s="1"/>
  <c r="U470" i="6" s="1"/>
  <c r="U476" i="4"/>
  <c r="U480" i="4" s="1"/>
  <c r="U476" i="5" s="1"/>
  <c r="U480" i="5" s="1"/>
  <c r="U476" i="6" s="1"/>
  <c r="U480" i="6" s="1"/>
  <c r="U500" i="2"/>
  <c r="U496" i="15" s="1"/>
  <c r="U500" i="15" s="1"/>
  <c r="U496" i="4" s="1"/>
  <c r="U500" i="4" s="1"/>
  <c r="U496" i="5" s="1"/>
  <c r="U500" i="5" s="1"/>
  <c r="U496" i="6" s="1"/>
  <c r="U500" i="6" s="1"/>
  <c r="U496" i="7" s="1"/>
  <c r="U500" i="7" s="1"/>
  <c r="U496" i="8" s="1"/>
  <c r="U500" i="8" s="1"/>
  <c r="U496" i="9" s="1"/>
  <c r="U500" i="9" s="1"/>
  <c r="U496" i="10" s="1"/>
  <c r="U500" i="10" s="1"/>
  <c r="U496" i="11" s="1"/>
  <c r="U500" i="11" s="1"/>
  <c r="U496" i="12" s="1"/>
  <c r="U500" i="12" s="1"/>
  <c r="N52" i="13" s="1"/>
  <c r="E11" i="15"/>
  <c r="F48" i="25"/>
  <c r="H50" i="25" s="1"/>
  <c r="F48" i="29"/>
  <c r="H50" i="29" s="1"/>
  <c r="F48" i="17"/>
  <c r="H50" i="17" s="1"/>
  <c r="F48" i="21"/>
  <c r="H50" i="21" s="1"/>
  <c r="AJ24" i="13" l="1"/>
  <c r="H24" i="31"/>
  <c r="L25" i="29" s="1"/>
  <c r="AB25" i="13"/>
  <c r="H24" i="28"/>
  <c r="K25" i="25" s="1"/>
  <c r="AI25" i="13"/>
  <c r="AJ23" i="13"/>
  <c r="AE25" i="13"/>
  <c r="AJ27" i="13"/>
  <c r="X25" i="13"/>
  <c r="T25" i="13"/>
  <c r="AJ22" i="13"/>
  <c r="I14" i="28"/>
  <c r="K15" i="25" s="1"/>
  <c r="S27" i="13"/>
  <c r="S7" i="4"/>
  <c r="S23" i="13"/>
  <c r="R23" i="13"/>
  <c r="S22" i="13"/>
  <c r="K7" i="15"/>
  <c r="J24" i="13"/>
  <c r="S24" i="13" s="1"/>
  <c r="R27" i="13"/>
  <c r="O25" i="13"/>
  <c r="R22" i="13"/>
  <c r="B25" i="13"/>
  <c r="H22" i="13"/>
  <c r="F49" i="17"/>
  <c r="F49" i="25"/>
  <c r="AJ372" i="5"/>
  <c r="C372" i="5"/>
  <c r="AJ372" i="2"/>
  <c r="C372" i="2"/>
  <c r="C372" i="4"/>
  <c r="AJ372" i="4"/>
  <c r="C372" i="8"/>
  <c r="AJ372" i="8"/>
  <c r="C372" i="12"/>
  <c r="AJ372" i="12"/>
  <c r="E416" i="15"/>
  <c r="E371" i="15"/>
  <c r="E326" i="15"/>
  <c r="E281" i="15"/>
  <c r="E236" i="15"/>
  <c r="AK326" i="15"/>
  <c r="AK236" i="15"/>
  <c r="E146" i="15"/>
  <c r="AK416" i="15"/>
  <c r="E191" i="15"/>
  <c r="AK146" i="15"/>
  <c r="AK101" i="15"/>
  <c r="AK191" i="15"/>
  <c r="AK371" i="15"/>
  <c r="AK281" i="15"/>
  <c r="E101" i="15"/>
  <c r="AJ372" i="9"/>
  <c r="C372" i="9"/>
  <c r="AJ372" i="6"/>
  <c r="C372" i="6"/>
  <c r="AJ372" i="10"/>
  <c r="C372" i="10"/>
  <c r="C372" i="15"/>
  <c r="AJ372" i="15"/>
  <c r="C147" i="1"/>
  <c r="AJ147" i="1"/>
  <c r="C372" i="11"/>
  <c r="AJ372" i="11"/>
  <c r="C372" i="7"/>
  <c r="AJ372" i="7"/>
  <c r="AK56" i="15"/>
  <c r="AK11" i="15"/>
  <c r="E56" i="15"/>
  <c r="I28" i="32"/>
  <c r="H25" i="32"/>
  <c r="K26" i="29" s="1"/>
  <c r="H26" i="29" s="1"/>
  <c r="I26" i="32"/>
  <c r="K28" i="29" s="1"/>
  <c r="I28" i="29" s="1"/>
  <c r="I10" i="32"/>
  <c r="K11" i="29" s="1"/>
  <c r="I11" i="29" s="1"/>
  <c r="I12" i="32"/>
  <c r="K13" i="29" s="1"/>
  <c r="I13" i="29" s="1"/>
  <c r="I31" i="32"/>
  <c r="K33" i="29" s="1"/>
  <c r="I27" i="32"/>
  <c r="I13" i="32"/>
  <c r="K14" i="29" s="1"/>
  <c r="I14" i="32"/>
  <c r="K15" i="29" s="1"/>
  <c r="I11" i="32"/>
  <c r="I33" i="32"/>
  <c r="K35" i="29" s="1"/>
  <c r="I17" i="29"/>
  <c r="H24" i="32"/>
  <c r="I25" i="32" s="1"/>
  <c r="I31" i="29"/>
  <c r="I36" i="32"/>
  <c r="I15" i="32"/>
  <c r="K16" i="29" s="1"/>
  <c r="AF40" i="13"/>
  <c r="I11" i="25"/>
  <c r="K7" i="5"/>
  <c r="I15" i="28"/>
  <c r="K16" i="25" s="1"/>
  <c r="O467" i="15"/>
  <c r="E40" i="13"/>
  <c r="I39" i="17"/>
  <c r="K7" i="8"/>
  <c r="K7" i="12"/>
  <c r="K7" i="1"/>
  <c r="O467" i="12"/>
  <c r="J33" i="13"/>
  <c r="S33" i="13" s="1"/>
  <c r="O467" i="1"/>
  <c r="H24" i="30"/>
  <c r="M25" i="29" s="1"/>
  <c r="I15" i="20"/>
  <c r="K16" i="17" s="1"/>
  <c r="I14" i="31"/>
  <c r="L15" i="29" s="1"/>
  <c r="I15" i="30"/>
  <c r="M16" i="29" s="1"/>
  <c r="O467" i="9"/>
  <c r="K7" i="7"/>
  <c r="I34" i="21"/>
  <c r="C40" i="13"/>
  <c r="I38" i="17"/>
  <c r="H24" i="19"/>
  <c r="L25" i="17" s="1"/>
  <c r="J32" i="13"/>
  <c r="S32" i="13" s="1"/>
  <c r="J37" i="13"/>
  <c r="S37" i="13" s="1"/>
  <c r="O467" i="5"/>
  <c r="Z30" i="13"/>
  <c r="K7" i="9"/>
  <c r="O467" i="2"/>
  <c r="AC30" i="13"/>
  <c r="Q40" i="13"/>
  <c r="I36" i="17"/>
  <c r="I15" i="26"/>
  <c r="M16" i="25" s="1"/>
  <c r="T7" i="4"/>
  <c r="K7" i="2"/>
  <c r="I15" i="27"/>
  <c r="L16" i="25" s="1"/>
  <c r="H24" i="18"/>
  <c r="M25" i="17" s="1"/>
  <c r="C30" i="13"/>
  <c r="W35" i="13"/>
  <c r="I30" i="17"/>
  <c r="AF30" i="13"/>
  <c r="I12" i="17"/>
  <c r="R38" i="13"/>
  <c r="I30" i="21"/>
  <c r="X35" i="13"/>
  <c r="F40" i="13"/>
  <c r="I32" i="25"/>
  <c r="AI40" i="13"/>
  <c r="M30" i="13"/>
  <c r="B35" i="13"/>
  <c r="H52" i="25"/>
  <c r="K7" i="10"/>
  <c r="Z35" i="13"/>
  <c r="F30" i="13"/>
  <c r="F49" i="21"/>
  <c r="H24" i="27"/>
  <c r="L25" i="25" s="1"/>
  <c r="I13" i="17"/>
  <c r="H52" i="29"/>
  <c r="H53" i="29" s="1"/>
  <c r="K7" i="11"/>
  <c r="AG35" i="13"/>
  <c r="T30" i="13"/>
  <c r="AH35" i="13"/>
  <c r="AD30" i="13"/>
  <c r="W30" i="13"/>
  <c r="AA30" i="13"/>
  <c r="K26" i="17"/>
  <c r="H26" i="17" s="1"/>
  <c r="I32" i="17"/>
  <c r="R33" i="13"/>
  <c r="S7" i="2"/>
  <c r="S7" i="1"/>
  <c r="K13" i="21"/>
  <c r="I13" i="21" s="1"/>
  <c r="AI30" i="13"/>
  <c r="I39" i="21"/>
  <c r="I15" i="22"/>
  <c r="M16" i="21" s="1"/>
  <c r="I16" i="21" s="1"/>
  <c r="N35" i="13"/>
  <c r="M40" i="13"/>
  <c r="J38" i="13"/>
  <c r="L12" i="25"/>
  <c r="I12" i="25" s="1"/>
  <c r="I36" i="21"/>
  <c r="Q35" i="13"/>
  <c r="E35" i="13"/>
  <c r="I33" i="21"/>
  <c r="M14" i="25"/>
  <c r="I14" i="25" s="1"/>
  <c r="I34" i="25"/>
  <c r="I36" i="29"/>
  <c r="I39" i="25"/>
  <c r="I29" i="25"/>
  <c r="I31" i="21"/>
  <c r="M12" i="21"/>
  <c r="I12" i="21" s="1"/>
  <c r="I31" i="25"/>
  <c r="I33" i="17"/>
  <c r="D30" i="13"/>
  <c r="I30" i="25"/>
  <c r="I31" i="17"/>
  <c r="K17" i="21"/>
  <c r="I17" i="21" s="1"/>
  <c r="I35" i="25"/>
  <c r="I38" i="25"/>
  <c r="M26" i="21"/>
  <c r="H26" i="21" s="1"/>
  <c r="I33" i="25"/>
  <c r="M14" i="29"/>
  <c r="L28" i="25"/>
  <c r="I28" i="25" s="1"/>
  <c r="L17" i="25"/>
  <c r="I17" i="25" s="1"/>
  <c r="D40" i="13"/>
  <c r="I34" i="17"/>
  <c r="K17" i="17"/>
  <c r="I17" i="17" s="1"/>
  <c r="L40" i="13"/>
  <c r="I38" i="21"/>
  <c r="I36" i="25"/>
  <c r="I29" i="21"/>
  <c r="K11" i="17"/>
  <c r="I11" i="17" s="1"/>
  <c r="I32" i="29"/>
  <c r="I14" i="26"/>
  <c r="M15" i="25" s="1"/>
  <c r="AG30" i="13"/>
  <c r="I39" i="29"/>
  <c r="I34" i="29"/>
  <c r="V40" i="13"/>
  <c r="E30" i="13"/>
  <c r="H24" i="25"/>
  <c r="I29" i="17"/>
  <c r="I35" i="17"/>
  <c r="AJ39" i="13"/>
  <c r="M35" i="13"/>
  <c r="I14" i="19"/>
  <c r="L15" i="17" s="1"/>
  <c r="W40" i="13"/>
  <c r="AF35" i="13"/>
  <c r="B30" i="13"/>
  <c r="I13" i="25"/>
  <c r="L30" i="13"/>
  <c r="U40" i="13"/>
  <c r="AE30" i="13"/>
  <c r="AI35" i="13"/>
  <c r="V35" i="13"/>
  <c r="I28" i="17"/>
  <c r="AE35" i="13"/>
  <c r="X30" i="13"/>
  <c r="AJ38" i="13"/>
  <c r="AA40" i="13"/>
  <c r="I14" i="21"/>
  <c r="I35" i="21"/>
  <c r="Q30" i="13"/>
  <c r="AH40" i="13"/>
  <c r="T7" i="15"/>
  <c r="I32" i="21"/>
  <c r="P40" i="13"/>
  <c r="H26" i="25"/>
  <c r="X40" i="13"/>
  <c r="J7" i="1"/>
  <c r="O465" i="1" s="1"/>
  <c r="O466" i="1" s="1"/>
  <c r="J460" i="1"/>
  <c r="E2" i="1" s="1"/>
  <c r="I14" i="27"/>
  <c r="L15" i="25" s="1"/>
  <c r="S7" i="5"/>
  <c r="H51" i="25"/>
  <c r="U466" i="7"/>
  <c r="U470" i="7" s="1"/>
  <c r="U466" i="8" s="1"/>
  <c r="U470" i="8" s="1"/>
  <c r="U466" i="9" s="1"/>
  <c r="U470" i="9" s="1"/>
  <c r="AJ33" i="13"/>
  <c r="T7" i="12"/>
  <c r="U35" i="13"/>
  <c r="AC40" i="13"/>
  <c r="H22" i="22"/>
  <c r="M23" i="21" s="1"/>
  <c r="T7" i="9"/>
  <c r="I14" i="22"/>
  <c r="M15" i="21" s="1"/>
  <c r="S7" i="9"/>
  <c r="S39" i="13"/>
  <c r="N30" i="13"/>
  <c r="I15" i="19"/>
  <c r="AJ29" i="13"/>
  <c r="R28" i="13"/>
  <c r="K30" i="13"/>
  <c r="I14" i="17"/>
  <c r="H22" i="24"/>
  <c r="K23" i="21" s="1"/>
  <c r="T7" i="7"/>
  <c r="I10" i="25"/>
  <c r="U30" i="13"/>
  <c r="P35" i="13"/>
  <c r="K35" i="13"/>
  <c r="R32" i="13"/>
  <c r="H22" i="27"/>
  <c r="L23" i="25" s="1"/>
  <c r="T7" i="5"/>
  <c r="B40" i="13"/>
  <c r="H22" i="23"/>
  <c r="L23" i="21" s="1"/>
  <c r="T7" i="8"/>
  <c r="S7" i="11"/>
  <c r="I15" i="31"/>
  <c r="S7" i="6"/>
  <c r="AJ34" i="13"/>
  <c r="R34" i="13"/>
  <c r="S34" i="13"/>
  <c r="H24" i="20"/>
  <c r="K25" i="17" s="1"/>
  <c r="F35" i="13"/>
  <c r="Y35" i="13"/>
  <c r="P30" i="13"/>
  <c r="H22" i="20"/>
  <c r="K23" i="17" s="1"/>
  <c r="T7" i="10"/>
  <c r="AA35" i="13"/>
  <c r="O35" i="13"/>
  <c r="AH30" i="13"/>
  <c r="V30" i="13"/>
  <c r="I14" i="24"/>
  <c r="K15" i="21" s="1"/>
  <c r="S7" i="7"/>
  <c r="AJ28" i="13"/>
  <c r="I10" i="17"/>
  <c r="N40" i="13"/>
  <c r="I10" i="29"/>
  <c r="I14" i="23"/>
  <c r="L15" i="21" s="1"/>
  <c r="S7" i="8"/>
  <c r="K23" i="29"/>
  <c r="T7" i="1"/>
  <c r="I14" i="18"/>
  <c r="M15" i="17" s="1"/>
  <c r="S7" i="12"/>
  <c r="R29" i="13"/>
  <c r="I14" i="30"/>
  <c r="M15" i="29" s="1"/>
  <c r="S7" i="15"/>
  <c r="I14" i="20"/>
  <c r="K15" i="17" s="1"/>
  <c r="S7" i="10"/>
  <c r="H22" i="26"/>
  <c r="M23" i="25" s="1"/>
  <c r="T7" i="6"/>
  <c r="T35" i="13"/>
  <c r="AJ32" i="13"/>
  <c r="U476" i="7"/>
  <c r="U480" i="7" s="1"/>
  <c r="U476" i="8" s="1"/>
  <c r="U480" i="8" s="1"/>
  <c r="U476" i="9" s="1"/>
  <c r="U480" i="9" s="1"/>
  <c r="H52" i="21" s="1"/>
  <c r="O467" i="6"/>
  <c r="J29" i="13"/>
  <c r="S29" i="13" s="1"/>
  <c r="K7" i="6"/>
  <c r="K7" i="4"/>
  <c r="O467" i="4"/>
  <c r="T7" i="2"/>
  <c r="AB35" i="13"/>
  <c r="C35" i="13"/>
  <c r="H22" i="19"/>
  <c r="L23" i="17" s="1"/>
  <c r="T7" i="11"/>
  <c r="R39" i="13"/>
  <c r="AC35" i="13"/>
  <c r="AD35" i="13"/>
  <c r="Z40" i="13"/>
  <c r="AB30" i="13"/>
  <c r="AG40" i="13"/>
  <c r="R37" i="13"/>
  <c r="K40" i="13"/>
  <c r="I28" i="21"/>
  <c r="AB40" i="13"/>
  <c r="Y40" i="13"/>
  <c r="T40" i="13"/>
  <c r="AJ37" i="13"/>
  <c r="H24" i="22"/>
  <c r="M25" i="21" s="1"/>
  <c r="D35" i="13"/>
  <c r="AD40" i="13"/>
  <c r="I10" i="21"/>
  <c r="L35" i="13"/>
  <c r="Y30" i="13"/>
  <c r="O30" i="13"/>
  <c r="AE40" i="13"/>
  <c r="O40" i="13"/>
  <c r="S28" i="13"/>
  <c r="E11" i="4"/>
  <c r="I24" i="13" l="1"/>
  <c r="I25" i="31"/>
  <c r="J38" i="31" s="1"/>
  <c r="H25" i="25"/>
  <c r="I25" i="28"/>
  <c r="J38" i="28" s="1"/>
  <c r="I23" i="13"/>
  <c r="I27" i="13"/>
  <c r="AJ25" i="13"/>
  <c r="K29" i="29"/>
  <c r="I29" i="29" s="1"/>
  <c r="K30" i="29"/>
  <c r="I30" i="29" s="1"/>
  <c r="K38" i="29"/>
  <c r="I38" i="29" s="1"/>
  <c r="T8" i="15"/>
  <c r="R25" i="13"/>
  <c r="I22" i="13"/>
  <c r="S25" i="13"/>
  <c r="J25" i="13"/>
  <c r="AJ192" i="1"/>
  <c r="C192" i="1"/>
  <c r="AJ417" i="10"/>
  <c r="C417" i="10"/>
  <c r="AJ417" i="2"/>
  <c r="C417" i="2"/>
  <c r="AJ417" i="8"/>
  <c r="C417" i="8"/>
  <c r="AK416" i="4"/>
  <c r="E371" i="4"/>
  <c r="E326" i="4"/>
  <c r="E281" i="4"/>
  <c r="E236" i="4"/>
  <c r="E191" i="4"/>
  <c r="E416" i="4"/>
  <c r="AK371" i="4"/>
  <c r="AK326" i="4"/>
  <c r="AK281" i="4"/>
  <c r="AK236" i="4"/>
  <c r="AK191" i="4"/>
  <c r="AK146" i="4"/>
  <c r="AK101" i="4"/>
  <c r="E146" i="4"/>
  <c r="E101" i="4"/>
  <c r="AJ417" i="6"/>
  <c r="C417" i="6"/>
  <c r="AJ417" i="5"/>
  <c r="C417" i="5"/>
  <c r="AJ417" i="9"/>
  <c r="C417" i="9"/>
  <c r="AJ417" i="7"/>
  <c r="C417" i="7"/>
  <c r="AJ417" i="11"/>
  <c r="C417" i="11"/>
  <c r="AJ417" i="15"/>
  <c r="C417" i="15"/>
  <c r="AJ417" i="12"/>
  <c r="C417" i="12"/>
  <c r="AJ417" i="4"/>
  <c r="C417" i="4"/>
  <c r="J38" i="32"/>
  <c r="I14" i="29"/>
  <c r="K25" i="29"/>
  <c r="H25" i="29" s="1"/>
  <c r="I35" i="29"/>
  <c r="AK56" i="4"/>
  <c r="AK11" i="4"/>
  <c r="E56" i="4"/>
  <c r="J17" i="32"/>
  <c r="J18" i="32" s="1"/>
  <c r="I33" i="29"/>
  <c r="K12" i="29"/>
  <c r="I12" i="29" s="1"/>
  <c r="T8" i="5"/>
  <c r="T8" i="4"/>
  <c r="T8" i="8"/>
  <c r="T8" i="2"/>
  <c r="J17" i="28"/>
  <c r="O469" i="1"/>
  <c r="J35" i="13"/>
  <c r="T8" i="1"/>
  <c r="T8" i="12"/>
  <c r="I25" i="30"/>
  <c r="J38" i="30" s="1"/>
  <c r="I28" i="13"/>
  <c r="T8" i="9"/>
  <c r="I15" i="25"/>
  <c r="I16" i="25"/>
  <c r="T8" i="11"/>
  <c r="J17" i="26"/>
  <c r="T8" i="7"/>
  <c r="C42" i="13"/>
  <c r="C7" i="13" s="1"/>
  <c r="AA42" i="13"/>
  <c r="AA7" i="13" s="1"/>
  <c r="J40" i="13"/>
  <c r="T8" i="10"/>
  <c r="I25" i="18"/>
  <c r="J38" i="18" s="1"/>
  <c r="F42" i="13"/>
  <c r="F7" i="13" s="1"/>
  <c r="G30" i="13"/>
  <c r="H30" i="13" s="1"/>
  <c r="G40" i="13"/>
  <c r="H40" i="13" s="1"/>
  <c r="S38" i="13"/>
  <c r="S40" i="13" s="1"/>
  <c r="G35" i="13"/>
  <c r="H35" i="13" s="1"/>
  <c r="M42" i="13"/>
  <c r="M7" i="13" s="1"/>
  <c r="L42" i="13"/>
  <c r="L7" i="13" s="1"/>
  <c r="I39" i="13"/>
  <c r="I33" i="13"/>
  <c r="AI42" i="13"/>
  <c r="AI7" i="13" s="1"/>
  <c r="I29" i="13"/>
  <c r="AH42" i="13"/>
  <c r="AH7" i="13" s="1"/>
  <c r="N42" i="13"/>
  <c r="N7" i="13" s="1"/>
  <c r="Q42" i="13"/>
  <c r="Q7" i="13" s="1"/>
  <c r="D42" i="13"/>
  <c r="D7" i="13" s="1"/>
  <c r="AF42" i="13"/>
  <c r="AF7" i="13" s="1"/>
  <c r="T8" i="6"/>
  <c r="L16" i="17"/>
  <c r="I16" i="17" s="1"/>
  <c r="X42" i="13"/>
  <c r="X7" i="13" s="1"/>
  <c r="AE42" i="13"/>
  <c r="AE7" i="13" s="1"/>
  <c r="W42" i="13"/>
  <c r="W7" i="13" s="1"/>
  <c r="J17" i="24"/>
  <c r="B42" i="13"/>
  <c r="B7" i="13" s="1"/>
  <c r="L16" i="29"/>
  <c r="I16" i="29" s="1"/>
  <c r="P42" i="13"/>
  <c r="P7" i="13" s="1"/>
  <c r="R30" i="13"/>
  <c r="J17" i="22"/>
  <c r="AD42" i="13"/>
  <c r="AD7" i="13" s="1"/>
  <c r="E42" i="13"/>
  <c r="E7" i="13" s="1"/>
  <c r="I34" i="13"/>
  <c r="H25" i="17"/>
  <c r="H24" i="17"/>
  <c r="H25" i="21"/>
  <c r="H24" i="21"/>
  <c r="H24" i="29"/>
  <c r="Y42" i="13"/>
  <c r="Y7" i="13" s="1"/>
  <c r="AJ30" i="13"/>
  <c r="H53" i="25"/>
  <c r="R35" i="13"/>
  <c r="V42" i="13"/>
  <c r="V7" i="13" s="1"/>
  <c r="AG42" i="13"/>
  <c r="AG7" i="13" s="1"/>
  <c r="I15" i="21"/>
  <c r="J18" i="21" s="1"/>
  <c r="J17" i="23"/>
  <c r="I25" i="20"/>
  <c r="J38" i="20" s="1"/>
  <c r="O42" i="13"/>
  <c r="O7" i="13" s="1"/>
  <c r="U42" i="13"/>
  <c r="U7" i="13" s="1"/>
  <c r="T42" i="13"/>
  <c r="I25" i="22"/>
  <c r="J38" i="22" s="1"/>
  <c r="Z42" i="13"/>
  <c r="Z7" i="13" s="1"/>
  <c r="AC42" i="13"/>
  <c r="AC7" i="13" s="1"/>
  <c r="J17" i="27"/>
  <c r="J17" i="19"/>
  <c r="H23" i="29"/>
  <c r="AB42" i="13"/>
  <c r="AB7" i="13" s="1"/>
  <c r="J30" i="13"/>
  <c r="I15" i="17"/>
  <c r="J17" i="18"/>
  <c r="I15" i="29"/>
  <c r="I25" i="23"/>
  <c r="J38" i="23" s="1"/>
  <c r="I37" i="13"/>
  <c r="J21" i="2"/>
  <c r="R40" i="13"/>
  <c r="K42" i="13"/>
  <c r="K7" i="13" s="1"/>
  <c r="I25" i="19"/>
  <c r="J38" i="19" s="1"/>
  <c r="U476" i="10"/>
  <c r="U480" i="10" s="1"/>
  <c r="U476" i="11" s="1"/>
  <c r="U480" i="11" s="1"/>
  <c r="U476" i="12" s="1"/>
  <c r="U480" i="12" s="1"/>
  <c r="I25" i="26"/>
  <c r="J38" i="26" s="1"/>
  <c r="J17" i="30"/>
  <c r="AJ40" i="13"/>
  <c r="I32" i="13"/>
  <c r="S35" i="13"/>
  <c r="AJ35" i="13"/>
  <c r="J17" i="20"/>
  <c r="J17" i="31"/>
  <c r="H23" i="25"/>
  <c r="I25" i="27"/>
  <c r="J38" i="27" s="1"/>
  <c r="I25" i="24"/>
  <c r="J38" i="24" s="1"/>
  <c r="H51" i="21"/>
  <c r="U466" i="10"/>
  <c r="U470" i="10" s="1"/>
  <c r="U466" i="11" s="1"/>
  <c r="U470" i="11" s="1"/>
  <c r="U466" i="12" s="1"/>
  <c r="U470" i="12" s="1"/>
  <c r="N49" i="13" s="1"/>
  <c r="E11" i="5"/>
  <c r="I27" i="25" l="1"/>
  <c r="J41" i="25" s="1"/>
  <c r="I25" i="13"/>
  <c r="AK416" i="5"/>
  <c r="AK371" i="5"/>
  <c r="AK326" i="5"/>
  <c r="AK281" i="5"/>
  <c r="AK236" i="5"/>
  <c r="E281" i="5"/>
  <c r="E191" i="5"/>
  <c r="AK101" i="5"/>
  <c r="E416" i="5"/>
  <c r="E326" i="5"/>
  <c r="E236" i="5"/>
  <c r="AK191" i="5"/>
  <c r="E146" i="5"/>
  <c r="E101" i="5"/>
  <c r="E371" i="5"/>
  <c r="AK146" i="5"/>
  <c r="AJ237" i="1"/>
  <c r="C237" i="1"/>
  <c r="J39" i="32"/>
  <c r="J7" i="31" s="1"/>
  <c r="J18" i="31" s="1"/>
  <c r="J39" i="31" s="1"/>
  <c r="J7" i="30" s="1"/>
  <c r="J18" i="30" s="1"/>
  <c r="J39" i="30" s="1"/>
  <c r="J7" i="28" s="1"/>
  <c r="AK11" i="5"/>
  <c r="AK56" i="5"/>
  <c r="E56" i="5"/>
  <c r="J18" i="25"/>
  <c r="J42" i="13"/>
  <c r="J7" i="13" s="1"/>
  <c r="S7" i="13" s="1"/>
  <c r="I38" i="13"/>
  <c r="N50" i="13"/>
  <c r="H52" i="17"/>
  <c r="I27" i="29"/>
  <c r="J41" i="29" s="1"/>
  <c r="J18" i="29"/>
  <c r="J19" i="29" s="1"/>
  <c r="J18" i="17"/>
  <c r="H23" i="17"/>
  <c r="I27" i="17" s="1"/>
  <c r="J41" i="17" s="1"/>
  <c r="R7" i="13"/>
  <c r="I40" i="13"/>
  <c r="I35" i="13"/>
  <c r="H51" i="17"/>
  <c r="H23" i="21"/>
  <c r="I27" i="21" s="1"/>
  <c r="J41" i="21" s="1"/>
  <c r="J53" i="2"/>
  <c r="J66" i="2" s="1"/>
  <c r="J98" i="2" s="1"/>
  <c r="J111" i="2" s="1"/>
  <c r="J143" i="2" s="1"/>
  <c r="J156" i="2" s="1"/>
  <c r="J188" i="2" s="1"/>
  <c r="J201" i="2" s="1"/>
  <c r="J233" i="2" s="1"/>
  <c r="J246" i="2" s="1"/>
  <c r="J278" i="2" s="1"/>
  <c r="J291" i="2" s="1"/>
  <c r="J323" i="2" s="1"/>
  <c r="J336" i="2" s="1"/>
  <c r="J368" i="2" s="1"/>
  <c r="J381" i="2" s="1"/>
  <c r="J413" i="2" s="1"/>
  <c r="J426" i="2" s="1"/>
  <c r="J458" i="2" s="1"/>
  <c r="G23" i="13" s="1"/>
  <c r="O464" i="2"/>
  <c r="AJ42" i="13"/>
  <c r="T7" i="13"/>
  <c r="AJ7" i="13" s="1"/>
  <c r="R42" i="13"/>
  <c r="H53" i="21"/>
  <c r="S30" i="13"/>
  <c r="I30" i="13" s="1"/>
  <c r="E11" i="6"/>
  <c r="H23" i="13" l="1"/>
  <c r="E416" i="6"/>
  <c r="AK371" i="6"/>
  <c r="AK326" i="6"/>
  <c r="AK281" i="6"/>
  <c r="AK236" i="6"/>
  <c r="AK191" i="6"/>
  <c r="AK416" i="6"/>
  <c r="E371" i="6"/>
  <c r="E326" i="6"/>
  <c r="E281" i="6"/>
  <c r="E236" i="6"/>
  <c r="E191" i="6"/>
  <c r="E146" i="6"/>
  <c r="E101" i="6"/>
  <c r="AK146" i="6"/>
  <c r="AK101" i="6"/>
  <c r="AJ282" i="1"/>
  <c r="C282" i="1"/>
  <c r="AK11" i="6"/>
  <c r="AK56" i="6"/>
  <c r="E56" i="6"/>
  <c r="J42" i="29"/>
  <c r="I7" i="13"/>
  <c r="J8" i="25"/>
  <c r="J19" i="25" s="1"/>
  <c r="J42" i="25" s="1"/>
  <c r="J18" i="28"/>
  <c r="J39" i="28" s="1"/>
  <c r="J7" i="27" s="1"/>
  <c r="J18" i="27" s="1"/>
  <c r="J39" i="27" s="1"/>
  <c r="J7" i="26" s="1"/>
  <c r="J18" i="26" s="1"/>
  <c r="J39" i="26" s="1"/>
  <c r="J7" i="24" s="1"/>
  <c r="S42" i="13"/>
  <c r="I42" i="13" s="1"/>
  <c r="J7" i="2"/>
  <c r="O465" i="2" s="1"/>
  <c r="O466" i="2" s="1"/>
  <c r="O469" i="2" s="1"/>
  <c r="J460" i="2"/>
  <c r="E2" i="2" s="1"/>
  <c r="H53" i="17"/>
  <c r="E11" i="7"/>
  <c r="E416" i="7" l="1"/>
  <c r="E371" i="7"/>
  <c r="E326" i="7"/>
  <c r="E281" i="7"/>
  <c r="E236" i="7"/>
  <c r="AK326" i="7"/>
  <c r="AK236" i="7"/>
  <c r="AK191" i="7"/>
  <c r="E146" i="7"/>
  <c r="E191" i="7"/>
  <c r="AK146" i="7"/>
  <c r="AK101" i="7"/>
  <c r="AK371" i="7"/>
  <c r="AK281" i="7"/>
  <c r="AK416" i="7"/>
  <c r="E101" i="7"/>
  <c r="AJ327" i="1"/>
  <c r="C327" i="1"/>
  <c r="AK11" i="7"/>
  <c r="E56" i="7"/>
  <c r="AK56" i="7"/>
  <c r="J21" i="15"/>
  <c r="J18" i="24"/>
  <c r="J39" i="24" s="1"/>
  <c r="J7" i="23" s="1"/>
  <c r="J18" i="23" s="1"/>
  <c r="J39" i="23" s="1"/>
  <c r="J7" i="22" s="1"/>
  <c r="J18" i="22" s="1"/>
  <c r="J39" i="22" s="1"/>
  <c r="J7" i="20" s="1"/>
  <c r="J8" i="21"/>
  <c r="J19" i="21" s="1"/>
  <c r="J42" i="21" s="1"/>
  <c r="E11" i="8"/>
  <c r="AK416" i="8" l="1"/>
  <c r="E371" i="8"/>
  <c r="E326" i="8"/>
  <c r="E281" i="8"/>
  <c r="E236" i="8"/>
  <c r="E416" i="8"/>
  <c r="AK371" i="8"/>
  <c r="AK326" i="8"/>
  <c r="AK281" i="8"/>
  <c r="AK236" i="8"/>
  <c r="AK191" i="8"/>
  <c r="AK146" i="8"/>
  <c r="AK101" i="8"/>
  <c r="E191" i="8"/>
  <c r="E146" i="8"/>
  <c r="E101" i="8"/>
  <c r="AJ372" i="1"/>
  <c r="C372" i="1"/>
  <c r="AK11" i="8"/>
  <c r="AK56" i="8"/>
  <c r="E56" i="8"/>
  <c r="O464" i="15"/>
  <c r="J53" i="15"/>
  <c r="J66" i="15" s="1"/>
  <c r="J98" i="15" s="1"/>
  <c r="J111" i="15" s="1"/>
  <c r="J143" i="15" s="1"/>
  <c r="J156" i="15" s="1"/>
  <c r="J188" i="15" s="1"/>
  <c r="J201" i="15" s="1"/>
  <c r="J233" i="15" s="1"/>
  <c r="J246" i="15" s="1"/>
  <c r="J278" i="15" s="1"/>
  <c r="J291" i="15" s="1"/>
  <c r="J323" i="15" s="1"/>
  <c r="J336" i="15" s="1"/>
  <c r="J368" i="15" s="1"/>
  <c r="J381" i="15" s="1"/>
  <c r="J413" i="15" s="1"/>
  <c r="J426" i="15" s="1"/>
  <c r="J458" i="15" s="1"/>
  <c r="G24" i="13" s="1"/>
  <c r="J8" i="17"/>
  <c r="J19" i="17" s="1"/>
  <c r="J42" i="17" s="1"/>
  <c r="J18" i="20"/>
  <c r="J39" i="20" s="1"/>
  <c r="J7" i="19" s="1"/>
  <c r="J18" i="19" s="1"/>
  <c r="J39" i="19" s="1"/>
  <c r="J7" i="18" s="1"/>
  <c r="J18" i="18" s="1"/>
  <c r="J39" i="18" s="1"/>
  <c r="E11" i="9"/>
  <c r="H24" i="13" l="1"/>
  <c r="G25" i="13"/>
  <c r="H25" i="13" s="1"/>
  <c r="AK416" i="9"/>
  <c r="AK371" i="9"/>
  <c r="AK326" i="9"/>
  <c r="AK281" i="9"/>
  <c r="AK236" i="9"/>
  <c r="E101" i="9"/>
  <c r="E281" i="9"/>
  <c r="AK191" i="9"/>
  <c r="E326" i="9"/>
  <c r="E236" i="9"/>
  <c r="E191" i="9"/>
  <c r="E146" i="9"/>
  <c r="E416" i="9"/>
  <c r="E371" i="9"/>
  <c r="AK146" i="9"/>
  <c r="AK101" i="9"/>
  <c r="AJ417" i="1"/>
  <c r="C417" i="1"/>
  <c r="AK11" i="9"/>
  <c r="AK56" i="9"/>
  <c r="E56" i="9"/>
  <c r="J460" i="15"/>
  <c r="E2" i="15" s="1"/>
  <c r="J7" i="15"/>
  <c r="O465" i="15" s="1"/>
  <c r="O466" i="15" s="1"/>
  <c r="O469" i="15" s="1"/>
  <c r="E11" i="10"/>
  <c r="E416" i="10" l="1"/>
  <c r="AK371" i="10"/>
  <c r="AK326" i="10"/>
  <c r="AK281" i="10"/>
  <c r="AK236" i="10"/>
  <c r="AK416" i="10"/>
  <c r="E371" i="10"/>
  <c r="E326" i="10"/>
  <c r="E281" i="10"/>
  <c r="E236" i="10"/>
  <c r="E191" i="10"/>
  <c r="E146" i="10"/>
  <c r="E101" i="10"/>
  <c r="AK191" i="10"/>
  <c r="AK146" i="10"/>
  <c r="AK101" i="10"/>
  <c r="AK56" i="10"/>
  <c r="AK11" i="10"/>
  <c r="E56" i="10"/>
  <c r="J21" i="4"/>
  <c r="E11" i="11"/>
  <c r="E416" i="11" l="1"/>
  <c r="E371" i="11"/>
  <c r="E326" i="11"/>
  <c r="E281" i="11"/>
  <c r="E236" i="11"/>
  <c r="AK326" i="11"/>
  <c r="AK236" i="11"/>
  <c r="E146" i="11"/>
  <c r="AK416" i="11"/>
  <c r="AK191" i="11"/>
  <c r="AK146" i="11"/>
  <c r="AK101" i="11"/>
  <c r="E191" i="11"/>
  <c r="E101" i="11"/>
  <c r="AK371" i="11"/>
  <c r="AK281" i="11"/>
  <c r="AK11" i="11"/>
  <c r="AK56" i="11"/>
  <c r="E56" i="11"/>
  <c r="H42" i="13"/>
  <c r="G42" i="13"/>
  <c r="G7" i="13" s="1"/>
  <c r="H7" i="13" s="1"/>
  <c r="J53" i="4"/>
  <c r="J66" i="4" s="1"/>
  <c r="J98" i="4" s="1"/>
  <c r="J111" i="4" s="1"/>
  <c r="J143" i="4" s="1"/>
  <c r="J156" i="4" s="1"/>
  <c r="J188" i="4" s="1"/>
  <c r="J201" i="4" s="1"/>
  <c r="J233" i="4" s="1"/>
  <c r="J246" i="4" s="1"/>
  <c r="J278" i="4" s="1"/>
  <c r="J291" i="4" s="1"/>
  <c r="J323" i="4" s="1"/>
  <c r="J336" i="4" s="1"/>
  <c r="J368" i="4" s="1"/>
  <c r="J381" i="4" s="1"/>
  <c r="J413" i="4" s="1"/>
  <c r="J426" i="4" s="1"/>
  <c r="J458" i="4" s="1"/>
  <c r="G27" i="13" s="1"/>
  <c r="H27" i="13" s="1"/>
  <c r="O464" i="4"/>
  <c r="E11" i="12"/>
  <c r="AK416" i="12" l="1"/>
  <c r="E371" i="12"/>
  <c r="E326" i="12"/>
  <c r="E281" i="12"/>
  <c r="E236" i="12"/>
  <c r="E416" i="12"/>
  <c r="AK371" i="12"/>
  <c r="AK326" i="12"/>
  <c r="AK281" i="12"/>
  <c r="AK236" i="12"/>
  <c r="AK191" i="12"/>
  <c r="AK146" i="12"/>
  <c r="AK101" i="12"/>
  <c r="E191" i="12"/>
  <c r="E146" i="12"/>
  <c r="E101" i="12"/>
  <c r="AK11" i="12"/>
  <c r="AK56" i="12"/>
  <c r="E56" i="12"/>
  <c r="J7" i="4"/>
  <c r="O465" i="4" s="1"/>
  <c r="O466" i="4" s="1"/>
  <c r="O469" i="4" s="1"/>
  <c r="J460" i="4"/>
  <c r="E2" i="4" s="1"/>
  <c r="J21" i="5" l="1"/>
  <c r="O464" i="5" l="1"/>
  <c r="J53" i="5"/>
  <c r="J66" i="5" s="1"/>
  <c r="J98" i="5" s="1"/>
  <c r="J111" i="5" s="1"/>
  <c r="J143" i="5" s="1"/>
  <c r="J156" i="5" s="1"/>
  <c r="J188" i="5" s="1"/>
  <c r="J201" i="5" s="1"/>
  <c r="J233" i="5" s="1"/>
  <c r="J246" i="5" s="1"/>
  <c r="J278" i="5" s="1"/>
  <c r="J291" i="5" s="1"/>
  <c r="J323" i="5" s="1"/>
  <c r="J336" i="5" s="1"/>
  <c r="J368" i="5" s="1"/>
  <c r="J381" i="5" s="1"/>
  <c r="J413" i="5" s="1"/>
  <c r="J426" i="5" s="1"/>
  <c r="J458" i="5" s="1"/>
  <c r="J7" i="5" l="1"/>
  <c r="O465" i="5" s="1"/>
  <c r="O466" i="5" s="1"/>
  <c r="O469" i="5" s="1"/>
  <c r="G28" i="13"/>
  <c r="H28" i="13" s="1"/>
  <c r="J460" i="5"/>
  <c r="E2" i="5" s="1"/>
  <c r="J21" i="6" l="1"/>
  <c r="O464" i="6" l="1"/>
  <c r="J53" i="6"/>
  <c r="J66" i="6" s="1"/>
  <c r="J98" i="6" s="1"/>
  <c r="J111" i="6" s="1"/>
  <c r="J143" i="6" s="1"/>
  <c r="J156" i="6" s="1"/>
  <c r="J188" i="6" s="1"/>
  <c r="J201" i="6" s="1"/>
  <c r="J233" i="6" s="1"/>
  <c r="J246" i="6" s="1"/>
  <c r="J278" i="6" s="1"/>
  <c r="J291" i="6" s="1"/>
  <c r="J323" i="6" s="1"/>
  <c r="J336" i="6" s="1"/>
  <c r="J368" i="6" s="1"/>
  <c r="J381" i="6" s="1"/>
  <c r="J413" i="6" s="1"/>
  <c r="J426" i="6" s="1"/>
  <c r="J458" i="6" s="1"/>
  <c r="J7" i="6" l="1"/>
  <c r="O465" i="6" s="1"/>
  <c r="O466" i="6" s="1"/>
  <c r="O469" i="6" s="1"/>
  <c r="G29" i="13"/>
  <c r="H29" i="13" s="1"/>
  <c r="J460" i="6"/>
  <c r="E2" i="6" s="1"/>
  <c r="J21" i="7" l="1"/>
  <c r="O464" i="7" l="1"/>
  <c r="J53" i="7"/>
  <c r="J66" i="7" s="1"/>
  <c r="J98" i="7" s="1"/>
  <c r="J111" i="7" s="1"/>
  <c r="J143" i="7" s="1"/>
  <c r="J156" i="7" s="1"/>
  <c r="J188" i="7" s="1"/>
  <c r="J201" i="7" s="1"/>
  <c r="J233" i="7" s="1"/>
  <c r="J246" i="7" s="1"/>
  <c r="J278" i="7" s="1"/>
  <c r="J291" i="7" s="1"/>
  <c r="J323" i="7" s="1"/>
  <c r="J336" i="7" s="1"/>
  <c r="J368" i="7" s="1"/>
  <c r="J381" i="7" s="1"/>
  <c r="J413" i="7" s="1"/>
  <c r="J426" i="7" s="1"/>
  <c r="J458" i="7" s="1"/>
  <c r="J460" i="7" l="1"/>
  <c r="E2" i="7" s="1"/>
  <c r="J7" i="7"/>
  <c r="O465" i="7" s="1"/>
  <c r="O466" i="7" s="1"/>
  <c r="O469" i="7" s="1"/>
  <c r="G32" i="13"/>
  <c r="H32" i="13" s="1"/>
  <c r="J21" i="8" l="1"/>
  <c r="J53" i="8" l="1"/>
  <c r="J66" i="8" s="1"/>
  <c r="J98" i="8" s="1"/>
  <c r="J111" i="8" s="1"/>
  <c r="J143" i="8" s="1"/>
  <c r="J156" i="8" s="1"/>
  <c r="J188" i="8" s="1"/>
  <c r="J201" i="8" s="1"/>
  <c r="J233" i="8" s="1"/>
  <c r="J246" i="8" s="1"/>
  <c r="J278" i="8" s="1"/>
  <c r="J291" i="8" s="1"/>
  <c r="J323" i="8" s="1"/>
  <c r="J336" i="8" s="1"/>
  <c r="J368" i="8" s="1"/>
  <c r="J381" i="8" s="1"/>
  <c r="J413" i="8" s="1"/>
  <c r="J426" i="8" s="1"/>
  <c r="J458" i="8" s="1"/>
  <c r="O464" i="8"/>
  <c r="G33" i="13" l="1"/>
  <c r="H33" i="13" s="1"/>
  <c r="J460" i="8"/>
  <c r="E2" i="8" s="1"/>
  <c r="J7" i="8"/>
  <c r="O465" i="8" s="1"/>
  <c r="O466" i="8" s="1"/>
  <c r="O469" i="8" s="1"/>
  <c r="J21" i="9" l="1"/>
  <c r="O464" i="9" l="1"/>
  <c r="J53" i="9"/>
  <c r="J66" i="9" s="1"/>
  <c r="J98" i="9" s="1"/>
  <c r="J111" i="9" s="1"/>
  <c r="J143" i="9" s="1"/>
  <c r="J156" i="9" s="1"/>
  <c r="J188" i="9" s="1"/>
  <c r="J201" i="9" s="1"/>
  <c r="J233" i="9" s="1"/>
  <c r="J246" i="9" s="1"/>
  <c r="J278" i="9" s="1"/>
  <c r="J291" i="9" s="1"/>
  <c r="J323" i="9" s="1"/>
  <c r="J336" i="9" s="1"/>
  <c r="J368" i="9" s="1"/>
  <c r="J381" i="9" s="1"/>
  <c r="J413" i="9" s="1"/>
  <c r="J426" i="9" s="1"/>
  <c r="J458" i="9" s="1"/>
  <c r="J460" i="9" l="1"/>
  <c r="E2" i="9" s="1"/>
  <c r="J7" i="9"/>
  <c r="O465" i="9" s="1"/>
  <c r="O466" i="9" s="1"/>
  <c r="O469" i="9" s="1"/>
  <c r="G34" i="13"/>
  <c r="H34" i="13" s="1"/>
  <c r="J21" i="10" l="1"/>
  <c r="O464" i="10" l="1"/>
  <c r="J53" i="10"/>
  <c r="J66" i="10" s="1"/>
  <c r="J98" i="10" s="1"/>
  <c r="J111" i="10" s="1"/>
  <c r="J143" i="10" s="1"/>
  <c r="J156" i="10" s="1"/>
  <c r="J188" i="10" s="1"/>
  <c r="J201" i="10" s="1"/>
  <c r="J233" i="10" s="1"/>
  <c r="J246" i="10" s="1"/>
  <c r="J278" i="10" s="1"/>
  <c r="J291" i="10" s="1"/>
  <c r="J323" i="10" s="1"/>
  <c r="J336" i="10" s="1"/>
  <c r="J368" i="10" s="1"/>
  <c r="J381" i="10" s="1"/>
  <c r="J413" i="10" s="1"/>
  <c r="J426" i="10" s="1"/>
  <c r="J458" i="10" s="1"/>
  <c r="J7" i="10" l="1"/>
  <c r="O465" i="10" s="1"/>
  <c r="O466" i="10" s="1"/>
  <c r="O469" i="10" s="1"/>
  <c r="G37" i="13"/>
  <c r="H37" i="13" s="1"/>
  <c r="J460" i="10"/>
  <c r="E2" i="10" s="1"/>
  <c r="J21" i="11" l="1"/>
  <c r="O464" i="11" l="1"/>
  <c r="J53" i="11"/>
  <c r="J66" i="11" s="1"/>
  <c r="J98" i="11" s="1"/>
  <c r="J111" i="11" s="1"/>
  <c r="J143" i="11" s="1"/>
  <c r="J156" i="11" s="1"/>
  <c r="J188" i="11" s="1"/>
  <c r="J201" i="11" s="1"/>
  <c r="J233" i="11" s="1"/>
  <c r="J246" i="11" s="1"/>
  <c r="J278" i="11" s="1"/>
  <c r="J291" i="11" s="1"/>
  <c r="J323" i="11" s="1"/>
  <c r="J336" i="11" s="1"/>
  <c r="J368" i="11" s="1"/>
  <c r="J381" i="11" s="1"/>
  <c r="J413" i="11" s="1"/>
  <c r="J426" i="11" s="1"/>
  <c r="J458" i="11" s="1"/>
  <c r="J460" i="11" l="1"/>
  <c r="E2" i="11" s="1"/>
  <c r="J7" i="11"/>
  <c r="O465" i="11" s="1"/>
  <c r="O466" i="11" s="1"/>
  <c r="O469" i="11" s="1"/>
  <c r="G38" i="13"/>
  <c r="H38" i="13" s="1"/>
  <c r="J21" i="12" l="1"/>
  <c r="J53" i="12" l="1"/>
  <c r="J66" i="12" s="1"/>
  <c r="J98" i="12" s="1"/>
  <c r="J111" i="12" s="1"/>
  <c r="J143" i="12" s="1"/>
  <c r="J156" i="12" s="1"/>
  <c r="J188" i="12" s="1"/>
  <c r="J201" i="12" s="1"/>
  <c r="J233" i="12" s="1"/>
  <c r="J246" i="12" s="1"/>
  <c r="J278" i="12" s="1"/>
  <c r="J291" i="12" s="1"/>
  <c r="J323" i="12" s="1"/>
  <c r="J336" i="12" s="1"/>
  <c r="J368" i="12" s="1"/>
  <c r="J381" i="12" s="1"/>
  <c r="J413" i="12" s="1"/>
  <c r="J426" i="12" s="1"/>
  <c r="J458" i="12" s="1"/>
  <c r="O464" i="12"/>
  <c r="J7" i="12" l="1"/>
  <c r="O465" i="12" s="1"/>
  <c r="O466" i="12" s="1"/>
  <c r="O469" i="12" s="1"/>
  <c r="G39" i="13"/>
  <c r="H39" i="13" s="1"/>
  <c r="J460" i="12"/>
  <c r="D9" i="13" s="1"/>
  <c r="N48" i="13" l="1"/>
  <c r="N62" i="13" s="1"/>
  <c r="E2" i="12"/>
  <c r="A2" i="24"/>
  <c r="F2" i="18"/>
  <c r="A2" i="28"/>
  <c r="F2" i="22"/>
  <c r="F2" i="31"/>
  <c r="A2" i="31"/>
  <c r="F2" i="24"/>
  <c r="F2" i="28"/>
  <c r="A2" i="18"/>
  <c r="A2" i="27"/>
  <c r="A2" i="20"/>
  <c r="A2" i="30"/>
  <c r="A2" i="22"/>
  <c r="A2" i="32"/>
  <c r="A2" i="19"/>
  <c r="A1" i="17"/>
  <c r="A2" i="23"/>
  <c r="A1" i="29"/>
  <c r="F2" i="26"/>
  <c r="A2" i="26"/>
  <c r="F2" i="19"/>
  <c r="F2" i="32"/>
  <c r="F2" i="20"/>
  <c r="A1" i="21"/>
  <c r="F2" i="23"/>
  <c r="F2" i="27"/>
  <c r="A1" i="25"/>
  <c r="F2" i="30"/>
  <c r="F10" i="13"/>
</calcChain>
</file>

<file path=xl/sharedStrings.xml><?xml version="1.0" encoding="utf-8"?>
<sst xmlns="http://schemas.openxmlformats.org/spreadsheetml/2006/main" count="16846" uniqueCount="490">
  <si>
    <t>11A</t>
  </si>
  <si>
    <t>15A</t>
  </si>
  <si>
    <t>20A</t>
  </si>
  <si>
    <t>Date</t>
  </si>
  <si>
    <t>Taxes</t>
  </si>
  <si>
    <t>No.</t>
  </si>
  <si>
    <t>Page No.</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</si>
  <si>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</si>
  <si>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</si>
  <si>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</si>
  <si>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</si>
  <si>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</si>
  <si>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</si>
  <si>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</si>
  <si>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</si>
  <si>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</si>
  <si>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</si>
  <si>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</si>
  <si>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</si>
  <si>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</si>
  <si>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</si>
  <si>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</si>
  <si>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</si>
  <si>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</si>
  <si>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</si>
  <si>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</si>
  <si>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</si>
  <si>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</si>
  <si>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</si>
  <si>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</si>
  <si>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</si>
  <si>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</si>
  <si>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</si>
  <si>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</si>
  <si>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</si>
  <si>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</si>
  <si>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</si>
  <si>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</si>
  <si>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JAN</t>
  </si>
  <si>
    <t>MAR</t>
  </si>
  <si>
    <t>SEP</t>
  </si>
  <si>
    <t>OCT</t>
  </si>
  <si>
    <t>NOV</t>
  </si>
  <si>
    <t>TOTALS</t>
  </si>
  <si>
    <t>Total</t>
  </si>
  <si>
    <t>11 - 15A</t>
  </si>
  <si>
    <t>TOTAL</t>
  </si>
  <si>
    <t>1</t>
  </si>
  <si>
    <t>16 - 31</t>
  </si>
  <si>
    <t>Profess</t>
  </si>
  <si>
    <t xml:space="preserve"> </t>
  </si>
  <si>
    <t>DESCRIPTION</t>
  </si>
  <si>
    <t>……………..</t>
  </si>
  <si>
    <t xml:space="preserve">  </t>
  </si>
  <si>
    <t>DIRECTIVES AU SECRÉTAIRE FINANCIER POUR COMPLÉTER LE GRAND LIVRE</t>
  </si>
  <si>
    <t>Onglet de janvier seulement</t>
  </si>
  <si>
    <r>
      <t xml:space="preserve">COMMENCER PAR ENTRER SOLDE REPORTÉ DE DÉPART À LA </t>
    </r>
    <r>
      <rPr>
        <sz val="10"/>
        <color rgb="FFFF0000"/>
        <rFont val="Times New Roman"/>
        <family val="1"/>
      </rPr>
      <t>CELLULE K-21</t>
    </r>
    <r>
      <rPr>
        <sz val="10"/>
        <rFont val="Times New Roman"/>
        <family val="1"/>
      </rPr>
      <t>. (= SOLDE DE FIN DE DÉCEMBRE)</t>
    </r>
  </si>
  <si>
    <r>
      <t xml:space="preserve">ENTRER LA VALEUR ACTUELLE DE VOS IMMOBILISATIONS À LA </t>
    </r>
    <r>
      <rPr>
        <sz val="10"/>
        <color rgb="FFFF0000"/>
        <rFont val="Times New Roman"/>
        <family val="1"/>
      </rPr>
      <t>CELLULE L-2</t>
    </r>
    <r>
      <rPr>
        <sz val="10"/>
        <rFont val="Times New Roman"/>
        <family val="1"/>
      </rPr>
      <t>.</t>
    </r>
  </si>
  <si>
    <r>
      <t xml:space="preserve">ENTRER L'ANNÉE COURANTE À LA </t>
    </r>
    <r>
      <rPr>
        <sz val="10"/>
        <color rgb="FFFF0000"/>
        <rFont val="Times New Roman"/>
        <family val="1"/>
      </rPr>
      <t>CELLULE  F-11</t>
    </r>
    <r>
      <rPr>
        <sz val="10"/>
        <rFont val="Times New Roman"/>
        <family val="1"/>
      </rPr>
      <t>.</t>
    </r>
  </si>
  <si>
    <r>
      <t xml:space="preserve">CLIQUER SUR LA </t>
    </r>
    <r>
      <rPr>
        <sz val="10"/>
        <color rgb="FFFF0000"/>
        <rFont val="Times New Roman"/>
        <family val="1"/>
      </rPr>
      <t>CELLULE I-10</t>
    </r>
    <r>
      <rPr>
        <sz val="10"/>
        <rFont val="Times New Roman"/>
        <family val="1"/>
      </rPr>
      <t>, APPUYER SUR LA TOUCHE F2  ET AJOUTER VOTRE NUMÉRO DE LOCAL - EXEMPLE 01234, 00222L, ETC.</t>
    </r>
  </si>
  <si>
    <t>tous les onglets</t>
  </si>
  <si>
    <t>LORSQUE VOUS AVEZ UNE CELLULE EN JAUNE, VOUS POURRIEZ AVOIR À SAISIR DES VALEURS OU DU TEXTE.</t>
  </si>
  <si>
    <r>
      <t xml:space="preserve">COMMENCER À ENTRER LES DONNÉES DANS LE LIVRE EN COMMENCENT AVEC LA </t>
    </r>
    <r>
      <rPr>
        <sz val="10"/>
        <color rgb="FFFF0000"/>
        <rFont val="Times New Roman"/>
        <family val="1"/>
      </rPr>
      <t>CELLULE C-22</t>
    </r>
    <r>
      <rPr>
        <sz val="10"/>
        <rFont val="Times New Roman"/>
        <family val="1"/>
      </rPr>
      <t>.</t>
    </r>
  </si>
  <si>
    <r>
      <t xml:space="preserve">LA </t>
    </r>
    <r>
      <rPr>
        <sz val="10"/>
        <color rgb="FFFF0000"/>
        <rFont val="Times New Roman"/>
        <family val="1"/>
      </rPr>
      <t>CELLULE T-7</t>
    </r>
    <r>
      <rPr>
        <sz val="10"/>
        <rFont val="Times New Roman"/>
        <family val="1"/>
      </rPr>
      <t xml:space="preserve"> ADDITIONNE AUTOMATIQUEMENT LES COLONNES 11 - 15A, DÉDUCTIONS.</t>
    </r>
  </si>
  <si>
    <r>
      <t xml:space="preserve">LA </t>
    </r>
    <r>
      <rPr>
        <sz val="10"/>
        <color rgb="FFFF0000"/>
        <rFont val="Times New Roman"/>
        <family val="1"/>
      </rPr>
      <t>CELLULE U-7</t>
    </r>
    <r>
      <rPr>
        <sz val="10"/>
        <rFont val="Times New Roman"/>
        <family val="1"/>
      </rPr>
      <t xml:space="preserve"> ADDITIONNE AUTOMATIQUEMENT LES COLONNES 16 - 31, DÉBOURSÉS.</t>
    </r>
  </si>
  <si>
    <r>
      <t>LA</t>
    </r>
    <r>
      <rPr>
        <sz val="10"/>
        <color rgb="FFFF0000"/>
        <rFont val="Times New Roman"/>
        <family val="1"/>
      </rPr>
      <t xml:space="preserve"> CELLULE U-8</t>
    </r>
    <r>
      <rPr>
        <sz val="10"/>
        <rFont val="Times New Roman"/>
        <family val="1"/>
      </rPr>
      <t xml:space="preserve"> EST UN CONTRÔLE INTERNE POUR S'ASSURER DE LA BALANCE ENTRE LES 2 COTÉS.</t>
    </r>
  </si>
  <si>
    <t>SI VOTRE SOLDE À LA BANQUE EST DE PLUS DE $1 MILLION, VOUS DEVEZ CHANGER L’AFFICHAGE SUR CHAQUE ONGLET À AU MOINS 110% (ALLEZ À AFFICHAGE – ZOOM – POURCENTAGE – INSCRIRE 110 OU PLUS).</t>
  </si>
  <si>
    <t>Janvier à décembre</t>
  </si>
  <si>
    <t>DÉDUCTIONS SUR LES COTISATIONS SYNDICALE.</t>
  </si>
  <si>
    <t>LES SECTIONS LOCALES SONT REQUISES DE DÉDUIRE LES COTISATIONS SYNDICALE SUR TOUS LES SALAIRES ET LE TEMPS PERDU PAYÉS À SES MEMBRES. TOUTES LES DÉDUCTIONS DE COTISATION SYNDICALE DOIVENT ÊTRE REMIS À L'INTERNATIONAL.</t>
  </si>
  <si>
    <t>COLONNES 15 À 15A</t>
  </si>
  <si>
    <t xml:space="preserve">VOUS DEVEZ INSCRIRE LE COÛT DES COTISATIONS PAR HEURE ET LES COTISATIONS EN POURCENTAGE SELON LE TARIF DE VOTRE SECTION LOCALE. DÉDUIRE ET REMETTENT LES COTISATIONS À 1,45% FOIS LES GAINS BRUTS PLUS LE 2 CENTS DE L’HEURE TRAVAILLÉE POUR LE RECRUTEMENT. </t>
  </si>
  <si>
    <t>Conciliation ou rapprochement bancaire</t>
  </si>
  <si>
    <t>À LA FIN DE CHAQUE MOIS, VOUS DEVEZ INSCRIRE TOUS LES CHÈQUES EN CIRCULATIONS. LE TOTAL APPARAITRA AUTOMATIQUEMENT DANS LA CELLULE ''CHÈQUES EN CIRCULATIONS'' DE LA CONCILIATION DU MOIS EN COURS.</t>
  </si>
  <si>
    <r>
      <rPr>
        <b/>
        <u/>
        <sz val="10"/>
        <rFont val="Times New Roman"/>
        <family val="1"/>
      </rPr>
      <t>POUR FINALISER LA CONCILIATION DU MOIS, REMPLIR LES CELLULES EN JAUNE AVEC LES BONNES DONNÉES.</t>
    </r>
    <r>
      <rPr>
        <sz val="10"/>
        <rFont val="Times New Roman"/>
        <family val="1"/>
      </rPr>
      <t xml:space="preserve"> </t>
    </r>
  </si>
  <si>
    <t>LE SOLDE FINAL SERA AUTOMATIQUEMENT REPORTÉ AU DÉBUT DU MOIS SUIVANT.</t>
  </si>
  <si>
    <t>IL Y A UN ONGLET ‘’RAPPORT ANNUEL’’ À LA FIN OÙ VOUS N’AVEZ AUCUNES DONNÉES À ENTRER À L’EXCEPTION DES DONNÉES POUR METTRE À JOURS LE MONTANT DE VOS IMMOBILISATIONS, LE RESTE DES DONNÉES SE METTRONT À JOURS AUTOMATIQUEMENT.</t>
  </si>
  <si>
    <t xml:space="preserve">ENTRER LE SOLDE FINAL DE CHAQUE MOIS ET LES ADDITIONNER. </t>
  </si>
  <si>
    <t>IL Y A UN CONTRÔLE D'ERREURS ENTRE LES COLONNES 9 ET 10 POUR S'ASSURER QU'IL N'Y A PAS D'ERREURS. CE CONTRÔLE D'ERREUR NOUS DONNE UNE VISUALISATION À SAVOIR SI LES 2 COTÉS BALANCE.</t>
  </si>
  <si>
    <t>CE RAPPORT ANNUEL DOIT ÊTRE IMPRIMÉ ET ENVOYÉ AU SECRÉTAIRE TRÉSORIER INTERNATIONAL DANS UN DÉLAI DE 6 JOURS APRÈS LA FERMETURE ANNUELLE DU GRAND LIVRE. (NOTE : UNE ANNÉE DE RÉFÉRENCE EST UNE ANNÉE CALENDRIER).</t>
  </si>
  <si>
    <t>Tous les onglets de rapports mensuels</t>
  </si>
  <si>
    <t xml:space="preserve">VOUS N’AVEZ RIEN À INSCRIRE DANS LES RAPPORTS MENSUELS, LES DONNÉES DU GRAND LIVRE SERONT AUTOMATIQUEMENT TRANSFÉRÉES DANS LE RAPPORT. ASSUREZ-VOUS DE VÉRIFIER SI LES SOLDES FINAUX ENTRE LE RAPPORT MENSUEL ET LE GRAND LIVRE CONCORDES. </t>
  </si>
  <si>
    <t>LE RAPPORT MENSUEL DOIT ÊTRE IMPRIMÉ ET PRÉSENTÉ AUX MEMBRES À LA PROCHAINE L’ASSEMBLÉE MENSUELLE ORDINAIRE, CE RAPPORT DOIT ÊTRE SIGNÉ ET DOIT ÊTRE JOINT AU LIVRE DES PROCÈS-VERBAUX DU SECRÉTAIRE ARCHIVISTE, SUIVANT L’ASSEMBLÉE.</t>
  </si>
  <si>
    <t>Tous les onglets de rapports trimestriels (rapports des syndics)</t>
  </si>
  <si>
    <t xml:space="preserve">VOUS N’AVEZ RIEN À INSCRIRE DANS LES RAPPORTS TRIMESTRIELS, LES DONNÉES DU GRAND LIVRE SERONT AUTOMATIQUEMENT TRANSFÉRÉES DANS LE RAPPORT. ASSUREZ-VOUS DE VÉRIFIER SI LES SOLDES FINAUX ENTRE LE RAPPORT TRIMESTRIEL, LE RAPPORT MENSUEL ET LE GRAND LIVRE CONCORDES. </t>
  </si>
  <si>
    <r>
      <t xml:space="preserve">LES RAPPORTS TRIMESTRIELS NE DOIVENT PAS ÊTRE MONTRÉS AUX SYNDICS AVANT QUE LA VÉRIFICATION DU TRIMESTRE SOIT COMPLÉTÉE. ENTRE TEMPS LES RAPPORTS TRIMESTRIELS SERVENT COMME GUIDE ET NOUS AIDE À TROUVER S’IL Y A DES DIVERGENCES AVEC LE GRAND LIVRE. QUAND UNE VÉRIFICATION EST COMPLÉTÉE ET QUE TOUTES LES ERREURS ONT ÉTÉ CORRIGÉES, LE RAPPORT MENSUEL DOIT ÊTRE IMPRIMÉ ET PRÉSENTÉ AUX MEMBRES À LA PROCHAINE L’ASSEMBLÉE MENSUELLE ORDINAIRE, CE RAPPORT DOIT ÊTRE SIGNÉ ET DOIT ÊTRE JOINT AU LIVRE DES PROCÈS-VERBAUX DU SECRÉTAIRE ARCHIVISTE, SUIVANT L’ASSEMBLÉE. IL DOIT ÊTRE ENVOYÉ AU SECRÉTAIRE TRÉSORIER INTERNATIONAL SOIT PAR ENVOIE POSTALE OU PAR COURRIEL À </t>
    </r>
    <r>
      <rPr>
        <u/>
        <sz val="10"/>
        <color theme="3"/>
        <rFont val="Times New Roman"/>
        <family val="1"/>
      </rPr>
      <t xml:space="preserve">lureports@usw.org </t>
    </r>
    <r>
      <rPr>
        <sz val="10"/>
        <rFont val="Times New Roman"/>
        <family val="1"/>
      </rPr>
      <t>.</t>
    </r>
  </si>
  <si>
    <t xml:space="preserve"> TOTAL COURANT</t>
  </si>
  <si>
    <t>SOLDE</t>
  </si>
  <si>
    <t>Remb</t>
  </si>
  <si>
    <t>Intérêt</t>
  </si>
  <si>
    <t>Cotisation</t>
  </si>
  <si>
    <t>Virements</t>
  </si>
  <si>
    <t>SALAIRES, TEMPS PERDUS ET DÉPENSES IMPOSABLES</t>
  </si>
  <si>
    <t>Remb.</t>
  </si>
  <si>
    <t>Éducation</t>
  </si>
  <si>
    <t>Frais</t>
  </si>
  <si>
    <t>Dépenses</t>
  </si>
  <si>
    <t>Loyer</t>
  </si>
  <si>
    <t>Dons</t>
  </si>
  <si>
    <t>Versements</t>
  </si>
  <si>
    <t>cotisations</t>
  </si>
  <si>
    <t>Recettes</t>
  </si>
  <si>
    <t>et</t>
  </si>
  <si>
    <t>et droits</t>
  </si>
  <si>
    <t>et valeurs</t>
  </si>
  <si>
    <t>NOM</t>
  </si>
  <si>
    <t>Chèq</t>
  </si>
  <si>
    <t>Assurance</t>
  </si>
  <si>
    <t>Impôt</t>
  </si>
  <si>
    <t>R.Q.A.P</t>
  </si>
  <si>
    <t>Recrut.</t>
  </si>
  <si>
    <t>Comité</t>
  </si>
  <si>
    <t>Loisirs</t>
  </si>
  <si>
    <t>de</t>
  </si>
  <si>
    <t>Serv. Pub.</t>
  </si>
  <si>
    <t>Honor.</t>
  </si>
  <si>
    <t xml:space="preserve">Faux </t>
  </si>
  <si>
    <t>Explications</t>
  </si>
  <si>
    <t>de droits</t>
  </si>
  <si>
    <t>de compte</t>
  </si>
  <si>
    <t>diverses</t>
  </si>
  <si>
    <t>location</t>
  </si>
  <si>
    <t>recueillis</t>
  </si>
  <si>
    <t>vendues</t>
  </si>
  <si>
    <t>Emploi</t>
  </si>
  <si>
    <t>R.R.Q.</t>
  </si>
  <si>
    <t>Fédéral</t>
  </si>
  <si>
    <t>Provincial</t>
  </si>
  <si>
    <t>et autres</t>
  </si>
  <si>
    <t>Officiers</t>
  </si>
  <si>
    <t>de Griefs</t>
  </si>
  <si>
    <t>Délégués</t>
  </si>
  <si>
    <t>Autres</t>
  </si>
  <si>
    <t>Imposables</t>
  </si>
  <si>
    <t>Ind.</t>
  </si>
  <si>
    <t>Conf.</t>
  </si>
  <si>
    <t>Capitation</t>
  </si>
  <si>
    <t>Bureau</t>
  </si>
  <si>
    <t>Entretien</t>
  </si>
  <si>
    <t>Fleurs</t>
  </si>
  <si>
    <t>Payées</t>
  </si>
  <si>
    <t>et cotisations</t>
  </si>
  <si>
    <t>Achat val</t>
  </si>
  <si>
    <t>Janvier</t>
  </si>
  <si>
    <t>Mois</t>
  </si>
  <si>
    <t>Année</t>
  </si>
  <si>
    <t>RECETTES</t>
  </si>
  <si>
    <t>LIVRE DU SECRÉTAIRE FINANCIER</t>
  </si>
  <si>
    <t>DÉPENSES</t>
  </si>
  <si>
    <t>RECETTES SYNDICAT LOCAL</t>
  </si>
  <si>
    <t>EXPLICATIONS</t>
  </si>
  <si>
    <t>DÉPÔTS ET CHÈQUES</t>
  </si>
  <si>
    <t>IMPÔTS ET AUTRES DÉDUCTIONS</t>
  </si>
  <si>
    <t>Virement</t>
  </si>
  <si>
    <t xml:space="preserve">Frais </t>
  </si>
  <si>
    <t>Loisirs et</t>
  </si>
  <si>
    <t>achat val</t>
  </si>
  <si>
    <t>SOLDE REPORTÉ</t>
  </si>
  <si>
    <t>SOLDE À REPORTER</t>
  </si>
  <si>
    <t>Chèque #</t>
  </si>
  <si>
    <t>Montant</t>
  </si>
  <si>
    <t>CHÈQUES EN CIRCULATIONS</t>
  </si>
  <si>
    <t>ÉPARGNE ET PLACEMENTS</t>
  </si>
  <si>
    <t>BANQUE 1</t>
  </si>
  <si>
    <t>COMPTE #</t>
  </si>
  <si>
    <t>AU 1 JAN</t>
  </si>
  <si>
    <t>DÉPÔT</t>
  </si>
  <si>
    <t>INTÉRÊTS</t>
  </si>
  <si>
    <t>AU 31 JAN</t>
  </si>
  <si>
    <t>BANQUE 2</t>
  </si>
  <si>
    <t>DÉPÔTS</t>
  </si>
  <si>
    <t>BANQUE 3</t>
  </si>
  <si>
    <t>BANQUE 4</t>
  </si>
  <si>
    <t>BANQUE 8</t>
  </si>
  <si>
    <t>BANQUE 12</t>
  </si>
  <si>
    <t>BANQUE 11</t>
  </si>
  <si>
    <t>BANQUE 7</t>
  </si>
  <si>
    <t>BANQUE 6</t>
  </si>
  <si>
    <t>BANQUE 10</t>
  </si>
  <si>
    <t>BANQUE 9</t>
  </si>
  <si>
    <t>BANQUE 5</t>
  </si>
  <si>
    <t>ACTIFS 1/1</t>
  </si>
  <si>
    <t>Solde réel au 31 Janvier</t>
  </si>
  <si>
    <t>JANVIER</t>
  </si>
  <si>
    <t>CONCILIATION</t>
  </si>
  <si>
    <t>SOLDE DÉBUT PÉRIODE 1 JANVIER</t>
  </si>
  <si>
    <t>TOTAL RECETTES</t>
  </si>
  <si>
    <t>DÉPÔT EN TRANSIT</t>
  </si>
  <si>
    <t>TOTAL À ADMINISTRÉ</t>
  </si>
  <si>
    <t>TOTAL DÉPENSES</t>
  </si>
  <si>
    <t>ERREUR BANQUE</t>
  </si>
  <si>
    <t>SOLDE FIN PÉRIODE 31 JANVIER</t>
  </si>
  <si>
    <t>SOLDE BANCAIRE AU 31 JANVIER</t>
  </si>
  <si>
    <t>SOLDE RÉEL AU 31 JANVIER</t>
  </si>
  <si>
    <t>Février</t>
  </si>
  <si>
    <t>Solde réel au 28 Février</t>
  </si>
  <si>
    <t>FÉVRIER</t>
  </si>
  <si>
    <t>SOLDE DÉBUT PÉRIODE 1 FÉVRIER</t>
  </si>
  <si>
    <t>SOLDE FIN PÉRIODE 28 FÉVRIER</t>
  </si>
  <si>
    <t>SOLDE BANCAIRE AU 28 FÉVRIER</t>
  </si>
  <si>
    <t>SOLDE RÉEL AU 28 FÉVRIER</t>
  </si>
  <si>
    <t>AU 1 FÉV</t>
  </si>
  <si>
    <t>AU 28 FÉV</t>
  </si>
  <si>
    <t>Mars</t>
  </si>
  <si>
    <t>Solde réel au 31 Mars</t>
  </si>
  <si>
    <t>MARS</t>
  </si>
  <si>
    <t>SOLDE DÉBUT PÉRIODE 1 MARS</t>
  </si>
  <si>
    <t>SOLDE FIN PÉRIODE 31 MARS</t>
  </si>
  <si>
    <t>SOLDE BANCAIRE AU 31 MARS</t>
  </si>
  <si>
    <t>SOLDE RÉEL AU 31 MARS</t>
  </si>
  <si>
    <t>AU 1 MAR</t>
  </si>
  <si>
    <t>AU 31 MAR</t>
  </si>
  <si>
    <t>Avril</t>
  </si>
  <si>
    <t>AVRIL</t>
  </si>
  <si>
    <t>SOLDE DÉBUT PÉRIODE 1 AVRIL</t>
  </si>
  <si>
    <t>SOLDE FIN PÉRIODE 30 AVRIL</t>
  </si>
  <si>
    <t>SOLDE BANCAIRE AU 30 AVRIL</t>
  </si>
  <si>
    <t>SOLDE RÉEL AU 30 AVRIL</t>
  </si>
  <si>
    <t>AU 1 AVR</t>
  </si>
  <si>
    <t>AU 30 AVR</t>
  </si>
  <si>
    <t>Total des chèques en circulations</t>
  </si>
  <si>
    <t>Mai</t>
  </si>
  <si>
    <t>MAI</t>
  </si>
  <si>
    <t>SOLDE DÉBUT PÉRIODE 1 MAI</t>
  </si>
  <si>
    <t>SOLDE FIN PÉRIODE 31 MAI</t>
  </si>
  <si>
    <t>SOLDE BANCAIRE AU 31 MAI</t>
  </si>
  <si>
    <t>SOLDE RÉEL AU 31 MAI</t>
  </si>
  <si>
    <t>AU 1 MAI</t>
  </si>
  <si>
    <t>AU 31 MAI</t>
  </si>
  <si>
    <t>Solde réel au 31 Mai</t>
  </si>
  <si>
    <t>Juin</t>
  </si>
  <si>
    <t>Solde réel au 30 Juin</t>
  </si>
  <si>
    <t>JUIN</t>
  </si>
  <si>
    <t>SOLDE DÉBUT PÉRIODE 1 JUIN</t>
  </si>
  <si>
    <t>SOLDE FIN PÉRIODE 30 JUIN</t>
  </si>
  <si>
    <t>SOLDE BANCAIRE AU 30 JUIN</t>
  </si>
  <si>
    <t>SOLDE RÉEL AU 30 JUIN</t>
  </si>
  <si>
    <t>Juillet</t>
  </si>
  <si>
    <t>Solde réel au 31 Juillet</t>
  </si>
  <si>
    <t>JUILLET</t>
  </si>
  <si>
    <t>SOLDE DÉBUT PÉRIODE 1 JUILLET</t>
  </si>
  <si>
    <t>SOLDE FIN PÉRIODE 31 JUILLET</t>
  </si>
  <si>
    <t>SOLDE BANCAIRE AU 31 JUILLET</t>
  </si>
  <si>
    <t>SOLDE RÉEL AU 31 JUILLET</t>
  </si>
  <si>
    <t>AU 1 JUIL</t>
  </si>
  <si>
    <t>AU 31 JUIL</t>
  </si>
  <si>
    <t>Août</t>
  </si>
  <si>
    <t>Solde réel au 31 Août</t>
  </si>
  <si>
    <t>AOÛT</t>
  </si>
  <si>
    <t>SOLDE DÉBUT PÉRIODE 1 AOÛT</t>
  </si>
  <si>
    <t>SOLDE FIN PÉRIODE 31 AOÛT</t>
  </si>
  <si>
    <t>SOLDE BANCAIRE AU 31 AOÛT</t>
  </si>
  <si>
    <t>SOLDE RÉEL AU 31 AOÛT</t>
  </si>
  <si>
    <t>AU 1 AOÛ</t>
  </si>
  <si>
    <t>AU 31 AOÛ</t>
  </si>
  <si>
    <t>Septembre</t>
  </si>
  <si>
    <t>Solde réel au 30 Septembre</t>
  </si>
  <si>
    <t>SEPTEMBRE</t>
  </si>
  <si>
    <t>SOLDE DÉBUT PÉRIODE 1 SEPTEMBRE</t>
  </si>
  <si>
    <t>SOLDE FIN PÉRIODE 30 SEPTEMBRE</t>
  </si>
  <si>
    <t>SOLDE BANCAIRE AU 30 SEPTEMBRE</t>
  </si>
  <si>
    <t>SOLDE RÉEL AU 30 SEPTEMBRE</t>
  </si>
  <si>
    <t>AU 1 SEP</t>
  </si>
  <si>
    <t>AU 30 SEP</t>
  </si>
  <si>
    <t>Octobre</t>
  </si>
  <si>
    <t>Solde réel au 31 Octobre</t>
  </si>
  <si>
    <t>OCTOBRE</t>
  </si>
  <si>
    <t>SOLDE DÉBUT PÉRIODE 1 OCTOBRE</t>
  </si>
  <si>
    <t>SOLDE FIN PÉRIODE 31 OCTOBRE</t>
  </si>
  <si>
    <t>SOLDE BANCAIRE AU 31 OCTOBRE</t>
  </si>
  <si>
    <t>SOLDE RÉEL AU 31 OCTOBRE</t>
  </si>
  <si>
    <t>AU 1 OCT</t>
  </si>
  <si>
    <t>AU 31 OCT</t>
  </si>
  <si>
    <t>Novembre</t>
  </si>
  <si>
    <t>Solde réel au 30 Novembre</t>
  </si>
  <si>
    <t>NOVEMBRE</t>
  </si>
  <si>
    <t>SOLDE DÉBUT PÉRIODE 1 NOVEMBRE</t>
  </si>
  <si>
    <t>SOLDE FIN PÉRIODE 30 NOVEMBRE</t>
  </si>
  <si>
    <t>SOLDE BANCAIRE AU 30 NOVEMBRE</t>
  </si>
  <si>
    <t>SOLDE RÉEL AU 30 NOVEMBRE</t>
  </si>
  <si>
    <t>AU 1 NOV</t>
  </si>
  <si>
    <t>AU 30 NOV</t>
  </si>
  <si>
    <t>Décembre</t>
  </si>
  <si>
    <t>Solde réel au 31 Décembre</t>
  </si>
  <si>
    <t>DÉCEMBRE</t>
  </si>
  <si>
    <t>SOLDE DÉBUT PÉRIODE 1 DÉCEMBRE</t>
  </si>
  <si>
    <t>SOLDE FIN PÉRIODE 31 DÉCEMBRE</t>
  </si>
  <si>
    <t>SOLDE BANCAIRE AU 31 DÉCEMBRE</t>
  </si>
  <si>
    <t>SOLDE RÉEL AU 31 DÉCEMBRE</t>
  </si>
  <si>
    <t>AU 31 DÉC</t>
  </si>
  <si>
    <t>AU 1 DÉC</t>
  </si>
  <si>
    <t>Différence</t>
  </si>
  <si>
    <t>RAPPORT MENSUEL</t>
  </si>
  <si>
    <t>POUR L'ANNÉE</t>
  </si>
  <si>
    <t>En caisse au début du mois selon le rapport précédent……….………………………………………………………</t>
  </si>
  <si>
    <t xml:space="preserve">          AJOUTEZ LES RECETTES DE CAISSE DU MOIS:</t>
  </si>
  <si>
    <t>Remboursements de cotisations et droits……………………………………………………………………………………</t>
  </si>
  <si>
    <t>Recettes diverses……………………………………………………………………………………….</t>
  </si>
  <si>
    <t>Revenus d'intérêts ou de location……………………………………………………………………………</t>
  </si>
  <si>
    <t>Virements de comptes et valeurs vendues……………………………………………………………………..</t>
  </si>
  <si>
    <t>Déductions: impôts retenus des salaires et paiements d'heures de travail perdues………………………………………………………………………….</t>
  </si>
  <si>
    <t>1,45% et 2¢ de l'heure de cotisations précomptées……………………</t>
  </si>
  <si>
    <t>RQAP et autres…………………………………………………………………………..</t>
  </si>
  <si>
    <t>TOTAL RECETTES…………………………………………………………………………………….</t>
  </si>
  <si>
    <t>TOTAL INSCRIT AU LIVRE………..…………………………………………………………………</t>
  </si>
  <si>
    <t xml:space="preserve">        SOUSTRAYEZ LES DÉPENSES:</t>
  </si>
  <si>
    <t>Salaires et paiements d'heures de travail perdues:</t>
  </si>
  <si>
    <t xml:space="preserve">     Dirigeantes et dirigeants…………………………………………………………………………….</t>
  </si>
  <si>
    <t xml:space="preserve">     Comité des griefs…..…………………………………………………………….</t>
  </si>
  <si>
    <t xml:space="preserve">     Délégués et autres……………………………………………………………….</t>
  </si>
  <si>
    <t xml:space="preserve">     Dépenses imposables……………………………………………………………………………..</t>
  </si>
  <si>
    <t>Remboursements de dépenses individuelles……………………………………………………………………</t>
  </si>
  <si>
    <t>Frais d'éducation, de loisirs et de conférences……………………………………………………….</t>
  </si>
  <si>
    <t>Frais de capitaion……………………………………………………………………………………….</t>
  </si>
  <si>
    <t>Fournitures et dépenses de bureau………………………………………………………………………….</t>
  </si>
  <si>
    <t>Loyer, services publics et entretien…………………………………………………………………………………</t>
  </si>
  <si>
    <t>Dons et fleurs………...………………………………………………………………………………..</t>
  </si>
  <si>
    <t>Taxes payées……………………………………………………………………………………………..</t>
  </si>
  <si>
    <t>Honoraires professionnels……………………………………………………………………………………..</t>
  </si>
  <si>
    <t>Faux frais……....……………………………………………………………………………………..</t>
  </si>
  <si>
    <t>Versements de cotisations et de droits………………………………………………………………………………</t>
  </si>
  <si>
    <t>Virements de comptes et achats de valeurs……………………………………………………………..</t>
  </si>
  <si>
    <r>
      <t xml:space="preserve">        </t>
    </r>
    <r>
      <rPr>
        <b/>
        <sz val="10"/>
        <rFont val="Arial"/>
        <family val="2"/>
      </rPr>
      <t>Total des dépenses……………………………………………………………………………………………………….</t>
    </r>
  </si>
  <si>
    <t>Solde de caisse à la fin du mois………………………………………………………………………………………..</t>
  </si>
  <si>
    <t xml:space="preserve">        Nous certifions par la présente que l'état de caisse exposé ci-dessus est juste et qu'il représente </t>
  </si>
  <si>
    <t>un sommaire des transactions de notre syndicat local telles qu'inscrites à ses livres pour le mois visé.</t>
  </si>
  <si>
    <t xml:space="preserve">        Les dettes impayées de notre syndicat local au dernier jour de ce mois s'élevaient à</t>
  </si>
  <si>
    <t>Secrétaire Financier</t>
  </si>
  <si>
    <t>Trésorier</t>
  </si>
  <si>
    <t>ORIGINAL-à remettre à la ou au secrétaire archiviste pour êtres intégré au procès-verbal</t>
  </si>
  <si>
    <t>DUPLICATA- à conserver dans les dossiers du secrétaire financier.</t>
  </si>
  <si>
    <t>RAPPORT TRIMESTRIEL DU COMITÉ DE VÉRIFICATION</t>
  </si>
  <si>
    <t>VÉRIFICATION DU:</t>
  </si>
  <si>
    <t>Premier trimestre</t>
  </si>
  <si>
    <t>RECETTES ET DÉBOURSÉS</t>
  </si>
  <si>
    <t xml:space="preserve">          AJOUTER LES RECETTES DE CAISSE DU MOIS:</t>
  </si>
  <si>
    <t>SOUSTRAYEZ LES DÉBOURSÉS</t>
  </si>
  <si>
    <t>CONCORDANCE DES COMPTE</t>
  </si>
  <si>
    <t>Solde bancaire au :</t>
  </si>
  <si>
    <t>Vérification des autres actifs ou passifs:</t>
  </si>
  <si>
    <t>Nous certifions par la présente que nous avons examiné tous les registres financiers de ce syndicat local</t>
  </si>
  <si>
    <t>SYNDIC</t>
  </si>
  <si>
    <t>ORIGINAL - A conserver par la section locale pour être intégré au procès-verbaux.</t>
  </si>
  <si>
    <t>DUPLICATA - Faire parvenir au Secrétaire Trésorier International</t>
  </si>
  <si>
    <t>TOTAL COURANT</t>
  </si>
  <si>
    <t>ERREUR</t>
  </si>
  <si>
    <t>Reçu</t>
  </si>
  <si>
    <t>Déboursés</t>
  </si>
  <si>
    <t>CHÈQUES ET DÉPÔTS</t>
  </si>
  <si>
    <t>TAXES ET AUTRES DÉDUCTIONS</t>
  </si>
  <si>
    <t>1 janvier</t>
  </si>
  <si>
    <t>31 déc.</t>
  </si>
  <si>
    <t>1ER TRIM</t>
  </si>
  <si>
    <t>2 ÈME TRIM</t>
  </si>
  <si>
    <t>3 ÈME TRIM</t>
  </si>
  <si>
    <t>DÉC</t>
  </si>
  <si>
    <t>4 ÈME TRIM</t>
  </si>
  <si>
    <t>DÉBUT D'ANNÉE</t>
  </si>
  <si>
    <t>FIN D'ANNÉE</t>
  </si>
  <si>
    <t>Nom de la banque et/ou compte</t>
  </si>
  <si>
    <t>Solde aux livres</t>
  </si>
  <si>
    <t>ÉPARGNE 1</t>
  </si>
  <si>
    <t>ÉPARGNE 2</t>
  </si>
  <si>
    <t>ÉPARGNE 3</t>
  </si>
  <si>
    <t>ÉPARGNE 4</t>
  </si>
  <si>
    <t>ÉPARGNE 5</t>
  </si>
  <si>
    <t>ÉPARGNE 6</t>
  </si>
  <si>
    <t>ÉPARGNE 7</t>
  </si>
  <si>
    <t>ÉPARGNE 8</t>
  </si>
  <si>
    <t>ÉPARGNE 9</t>
  </si>
  <si>
    <t>ÉPARGNE 10</t>
  </si>
  <si>
    <t>ÉPARGNE 11</t>
  </si>
  <si>
    <t>ÉPARGNE 12</t>
  </si>
  <si>
    <t>IMMOBILISATIONS</t>
  </si>
  <si>
    <t>Début d'année + achats durant l'année</t>
  </si>
  <si>
    <t>COMPTE  CHÈQUE</t>
  </si>
  <si>
    <t>Solde en banque à la fin de l'année</t>
  </si>
  <si>
    <t>Moins les chèques en circulation</t>
  </si>
  <si>
    <t>Solde réel au livre à la fin de l'année</t>
  </si>
  <si>
    <t>Form No. 265CF</t>
  </si>
  <si>
    <t>Form No. 274F</t>
  </si>
  <si>
    <t>1er avril au 30 juin</t>
  </si>
  <si>
    <t>Deuxième trimestre</t>
  </si>
  <si>
    <t>1er janvier au 31 mars</t>
  </si>
  <si>
    <t>Troisième trimestre</t>
  </si>
  <si>
    <t>1er octobre  au 31 décembre</t>
  </si>
  <si>
    <t>Quatrième trimestre</t>
  </si>
  <si>
    <t>AU 1 JUIN</t>
  </si>
  <si>
    <t>AU 30 JUIN</t>
  </si>
  <si>
    <t>31 Mars</t>
  </si>
  <si>
    <t>30 Juin</t>
  </si>
  <si>
    <t>30 Sep</t>
  </si>
  <si>
    <t>31 Déc</t>
  </si>
  <si>
    <t>( + OU - )</t>
  </si>
  <si>
    <t>Solde réel au 30 Avril</t>
  </si>
  <si>
    <t>CHÈQUING</t>
  </si>
  <si>
    <t>En caisse au début du mois selon le rapport précédent……………………………………………………..</t>
  </si>
  <si>
    <t>Remboursements de cotisations et droits……………………………………………………..</t>
  </si>
  <si>
    <t>Recettes diverses…………………………………………………………………………………</t>
  </si>
  <si>
    <t>Revenus d'intérêts ou de location………………………………………………………………</t>
  </si>
  <si>
    <t>Cotisations et droits recueillis………………………………………………………………….</t>
  </si>
  <si>
    <t>Virements de comptes et valeurs vendues………………………………………………………</t>
  </si>
  <si>
    <t>Déductions: impôts retenus des salaires et paiements d'heures de travail perdues………</t>
  </si>
  <si>
    <t>1,45% et 2¢ de l'heure de cotisations précomptées…………………</t>
  </si>
  <si>
    <t>RQAP et autres…………………………………………………………</t>
  </si>
  <si>
    <t>TOTAL RECETTES…………………………………………………………………………………</t>
  </si>
  <si>
    <t>TOTAL INSCRIT AU LIVRE…………….…………………………………………………………</t>
  </si>
  <si>
    <t xml:space="preserve">     Dirigeantes et dirigeants………………………………………………………</t>
  </si>
  <si>
    <t xml:space="preserve">     Comité des griefs……..………………………………………………………..</t>
  </si>
  <si>
    <t xml:space="preserve">     Délégués et autres………………………………………………………………</t>
  </si>
  <si>
    <t xml:space="preserve">     Dépenses imposables…………………………………………………………</t>
  </si>
  <si>
    <r>
      <t>TOTAL</t>
    </r>
    <r>
      <rPr>
        <b/>
        <sz val="10"/>
        <rFont val="Arial"/>
        <family val="2"/>
      </rPr>
      <t>………………………………………………………………………………….</t>
    </r>
  </si>
  <si>
    <t>Remboursements de dépenses individuelles……………………………………………………</t>
  </si>
  <si>
    <t>Frais d'éducation, de loisirs et de conférences…………………………………………………</t>
  </si>
  <si>
    <t>Frais de capitation…………………………………………………………………………………</t>
  </si>
  <si>
    <t>Fournitures et dépenses de bureau………………………………………………………………</t>
  </si>
  <si>
    <t>Loyer, services public et entretien……………………………………………………………….</t>
  </si>
  <si>
    <t>Dons et fleurs…………….…………………………………………………………………………</t>
  </si>
  <si>
    <t>Taxes payées………………………………………………………………………………………</t>
  </si>
  <si>
    <t>Honoraires professionnels…………………………………………………………………………</t>
  </si>
  <si>
    <t>Faux frais…………….………………………………………………………………………………</t>
  </si>
  <si>
    <t>Versements de cotisations et de droits…………………………………………………………</t>
  </si>
  <si>
    <t>Virements de comptes et achats de valeurs…………………………………………………..</t>
  </si>
  <si>
    <t>TOTAL DES DÉPENSES…………………………………………………………………………….</t>
  </si>
  <si>
    <t>Solde de caisse à la fin du mois……………………………………………………………………………</t>
  </si>
  <si>
    <t>………………………</t>
  </si>
  <si>
    <t>Plus les dépôts et argent en main……………………..</t>
  </si>
  <si>
    <t>Total………………………………………………………</t>
  </si>
  <si>
    <t>Moins les chèques en circulation…………………..…</t>
  </si>
  <si>
    <t>Solde réel en banque………………………</t>
  </si>
  <si>
    <t>Compte(s) d'épargne…………………………</t>
  </si>
  <si>
    <t>Autre(s) investissement(s)…………………</t>
  </si>
  <si>
    <t>Total des fonds en banque………………</t>
  </si>
  <si>
    <t>SCÉNARIO #1</t>
  </si>
  <si>
    <t>COTISATIONS À 1,45% FOIS LES GAINS BRUT PLUS 2 CENTS PAR HEURE TRAVAILLÉE POUR LE RECRUTEMENT                (La majorité des cas)</t>
  </si>
  <si>
    <t>SCÉNARIO #2</t>
  </si>
  <si>
    <t>COTISATIONS À 1,55% FOIS LES GAINS BRUT PLUS 2 CENTS PAR HEURE TRAVAILLÉE POUR LE RECRUTEMENT</t>
  </si>
  <si>
    <t>SCÉNARIO #3</t>
  </si>
  <si>
    <t>COTISATIONS PER CAPITA PLUS 2 CENTS PAR HEURE TRAVAILLÉE POUR LE RECRUTEMENT (Le cas échéant)</t>
  </si>
  <si>
    <t>Comtes d'épargne, CPG, autres placements</t>
  </si>
  <si>
    <t>VOUS DEVEZ COMPLÉTER LES CELLULES EN JAUNE POUR TOUS LES COMPTES D'ÉPARGNE, CPG ET AUTRES PLACEMENTS</t>
  </si>
  <si>
    <t>INSCRIRE LE NOM DE LA BANQUE, NUMÉRO DE COMPTE ET LA DESCRIPTION DU COMPTE</t>
  </si>
  <si>
    <t>NOTE:  LES INFORMATIONS CI-DESSUS SERONT AUTOMATIQUEMENT INSCRITES DANS VOTRE RAPPORT 251ARCF</t>
  </si>
  <si>
    <r>
      <t xml:space="preserve">INSCRIRE À LA </t>
    </r>
    <r>
      <rPr>
        <sz val="10"/>
        <color rgb="FFFF0000"/>
        <rFont val="Times New Roman"/>
        <family val="1"/>
      </rPr>
      <t>CELLULE V-61</t>
    </r>
    <r>
      <rPr>
        <sz val="10"/>
        <rFont val="Times New Roman"/>
        <family val="1"/>
      </rPr>
      <t xml:space="preserve"> LE MONTANT DU SOLDE AU 31 DÉCEMBRE DE L'ANNÉE PRÉCÉDENTE</t>
    </r>
  </si>
  <si>
    <t>À TOUS LES MOIS, LE SOLDE DE FIN DU MOIS PRÉCÉDENT SERA AUTOMATIQUEMENT INSCRIT AU DÉBUT DU MOIS SUIVANT.  INSCRIRE TOUS LES DÉPÔTS, INTÉRÊTS ET DÉBOURSÉS DU MOIS.</t>
  </si>
  <si>
    <t>NE PAS METTRE LES DÉBOURSÉS EN FORMAT NÉGATIF.</t>
  </si>
  <si>
    <t xml:space="preserve">SI VOUS OUVREZ UN NOUVEAU COMPTE D'ÉPARGNE, CPG OU AUTRES AU COURANT DE L'ANNÉE, VOUS DEVEZ INSCRIRE LES DÉTAILS DE LA BANQUE (NOM, NO. DE COMPTE ET DESCRIPTION) AU MOIS DE JANVIER. </t>
  </si>
  <si>
    <t xml:space="preserve">N’ENTREZ RIEN DANS LA CELLULE DES MONTANTS EN JANVIER, LE MONTANT D'OUVERTURE SERA INSCRIT À LA CELLULE DÉPÔTS DU MOIS OU LA TRANSACTION A ÉTÉ EFFECTUÉE.  </t>
  </si>
  <si>
    <t>Remb. de cotisations et droits</t>
  </si>
  <si>
    <t>Recettes divers</t>
  </si>
  <si>
    <t>Revenus d'intérêts ou de location</t>
  </si>
  <si>
    <t>Cotisations et droits recueillis</t>
  </si>
  <si>
    <t>Tfr de comptes et ventes d'actifs</t>
  </si>
  <si>
    <t xml:space="preserve"> Assurance Emploie</t>
  </si>
  <si>
    <t>RRQ</t>
  </si>
  <si>
    <t>Impôt Fédéral</t>
  </si>
  <si>
    <t>Impôt Provincial</t>
  </si>
  <si>
    <t>RQAP, autres</t>
  </si>
  <si>
    <t>Recrutement   2 cents de l'heure</t>
  </si>
  <si>
    <t>Cotisation 1.45%</t>
  </si>
  <si>
    <t xml:space="preserve"> SALAIRES, TEMPS PERDUS ET DÉPENSES IMPOSABLES</t>
  </si>
  <si>
    <t>Remb. dépenses individuelles</t>
  </si>
  <si>
    <t>Éducation, Loisirs et Conf.</t>
  </si>
  <si>
    <t>Frais de Capitation</t>
  </si>
  <si>
    <t>Fournitures et dépenses de bureau</t>
  </si>
  <si>
    <t>Loyer, serv. pub., entretien</t>
  </si>
  <si>
    <t>Dons et fleurs</t>
  </si>
  <si>
    <t>Impôts et taxes payées</t>
  </si>
  <si>
    <t>Honoraire professionnel</t>
  </si>
  <si>
    <t>Faux frais</t>
  </si>
  <si>
    <t>Versements de droits et cotisations</t>
  </si>
  <si>
    <t>Vir. de compte et achats de valeurs</t>
  </si>
  <si>
    <t>Officiers et employés de la S.L.</t>
  </si>
  <si>
    <t>Comité de griefs</t>
  </si>
  <si>
    <t>Dépenses imposables</t>
  </si>
  <si>
    <t>Transferts de comptes et ventes d'actifs</t>
  </si>
  <si>
    <t>Cotisations et droits perçus</t>
  </si>
  <si>
    <t>SYNDICAT DES MÉTALLOS SL</t>
  </si>
  <si>
    <t>Solde Début</t>
  </si>
  <si>
    <t>Solde Fin</t>
  </si>
  <si>
    <t xml:space="preserve">AR251CF-Rapport Annuel </t>
  </si>
  <si>
    <t>Note:Pour les autres comptes actifs ou passifs utiliser le formulaire 265CF-A</t>
  </si>
  <si>
    <t>(Voir la section fonctions des syndics du manuel des finances des S.L.)</t>
  </si>
  <si>
    <t>1er juillet au 30 septembre</t>
  </si>
  <si>
    <t>Plus dépôt en transit</t>
  </si>
  <si>
    <t>Mois de :</t>
  </si>
  <si>
    <t>FÉV</t>
  </si>
  <si>
    <t>Cotisations et droits recueillis……………………………………………………………………………..</t>
  </si>
  <si>
    <t>Recrutement     2 cents de l'heure</t>
  </si>
  <si>
    <t>Recrutement        2 cents de l'heure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</si>
</sst>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8" formatCode="&quot;$&quot;#,##0.00_);[Red]\(&quot;$&quot;#,##0.00\)"/>
    <numFmt numFmtId="44" formatCode="_(&quot;$&quot;* #,##0.00_);_(&quot;$&quot;* \(#,##0.00\);_(&quot;$&quot;* &quot;-&quot;??_);_(@_)"/>
    <numFmt numFmtId="43" formatCode="_(* #,##0.00_);_(* \(#,##0.00\);_(* &quot;-&quot;??_);_(@_)"/>
    <numFmt numFmtId="164" formatCode="_-* #,##0.00_-;\-* #,##0.00_-;_-* &quot;-&quot;??_-;_-@_-"/>
    <numFmt numFmtId="165" formatCode="m/d"/>
    <numFmt numFmtId="166" formatCode="&quot;$&quot;#,##0.00"/>
    <numFmt numFmtId="167" formatCode="mmmm/yy"/>
  </numFmts>
  <fonts count="30" x14ac:knownFonts="1">
    <font>
      <sz val="10"/>
      <name val="Arial"/>
    </font>
    <font>
      <b/>
      <sz val="10"/>
      <name val="Arial"/>
      <family val="2"/>
    </font>
    <font>
      <sz val="8"/>
      <name val="Arial"/>
      <family val="2"/>
    </font>
    <font>
      <sz val="8"/>
      <name val="Times New Roman"/>
      <family val="1"/>
    </font>
    <font>
      <b/>
      <sz val="8"/>
      <name val="Times New Roman"/>
      <family val="1"/>
    </font>
    <font>
      <b/>
      <sz val="8"/>
      <name val="Times New Roman"/>
      <family val="1"/>
    </font>
    <font>
      <b/>
      <sz val="8"/>
      <color indexed="8"/>
      <name val="Times New Roman"/>
      <family val="1"/>
    </font>
    <font>
      <b/>
      <sz val="8"/>
      <name val="Arial"/>
      <family val="2"/>
    </font>
    <font>
      <sz val="8"/>
      <name val="Times New Roman"/>
      <family val="1"/>
    </font>
    <font>
      <sz val="8"/>
      <name val="Arial"/>
      <family val="2"/>
    </font>
    <font>
      <b/>
      <sz val="8"/>
      <name val="Arial"/>
      <family val="2"/>
    </font>
    <font>
      <b/>
      <i/>
      <sz val="8"/>
      <color indexed="10"/>
      <name val="Arial"/>
      <family val="2"/>
    </font>
    <font>
      <b/>
      <sz val="8"/>
      <color indexed="10"/>
      <name val="Times New Roman"/>
      <family val="1"/>
    </font>
    <font>
      <sz val="8"/>
      <color indexed="8"/>
      <name val="Times New Roman"/>
      <family val="1"/>
    </font>
    <font>
      <sz val="10"/>
      <name val="Times New Roman"/>
      <family val="1"/>
    </font>
    <font>
      <b/>
      <u/>
      <sz val="10"/>
      <name val="Times New Roman"/>
      <family val="1"/>
    </font>
    <font>
      <b/>
      <sz val="10"/>
      <name val="Times New Roman"/>
      <family val="1"/>
    </font>
    <font>
      <sz val="10"/>
      <name val="Arial"/>
      <family val="2"/>
    </font>
    <font>
      <b/>
      <sz val="12"/>
      <name val="Arial"/>
      <family val="2"/>
    </font>
    <font>
      <u/>
      <sz val="8"/>
      <name val="Arial"/>
      <family val="2"/>
    </font>
    <font>
      <sz val="12"/>
      <name val="Arial"/>
      <family val="2"/>
    </font>
    <font>
      <sz val="10"/>
      <color theme="1"/>
      <name val="Arial"/>
      <family val="2"/>
    </font>
    <font>
      <sz val="10"/>
      <color rgb="FFFF0000"/>
      <name val="Times New Roman"/>
      <family val="1"/>
    </font>
    <font>
      <u/>
      <sz val="10"/>
      <color theme="3"/>
      <name val="Times New Roman"/>
      <family val="1"/>
    </font>
    <font>
      <b/>
      <sz val="7"/>
      <name val="Arial"/>
      <family val="2"/>
    </font>
    <font>
      <b/>
      <sz val="7"/>
      <name val="Times New Roman"/>
      <family val="1"/>
    </font>
    <font>
      <b/>
      <sz val="6"/>
      <name val="Times New Roman"/>
      <family val="1"/>
    </font>
    <font>
      <sz val="7"/>
      <name val="Times New Roman"/>
      <family val="1"/>
    </font>
    <font>
      <sz val="9"/>
      <name val="Arial"/>
      <family val="2"/>
    </font>
    <font>
      <sz val="6.5"/>
      <name val="Arial"/>
      <family val="2"/>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180">
    <border>
      <left/>
      <right/>
      <top/>
      <bottom/>
      <diagonal/>
    </border>
    <border>
      <left/>
      <right style="thin">
        <color indexed="12"/>
      </right>
      <top/>
      <bottom/>
      <diagonal/>
    </border>
    <border>
      <left style="thin">
        <color indexed="12"/>
      </left>
      <right style="thin">
        <color indexed="12"/>
      </right>
      <top/>
      <bottom/>
      <diagonal/>
    </border>
    <border>
      <left/>
      <right style="thin">
        <color indexed="12"/>
      </right>
      <top/>
      <bottom style="double">
        <color indexed="12"/>
      </bottom>
      <diagonal/>
    </border>
    <border>
      <left/>
      <right/>
      <top/>
      <bottom style="double">
        <color indexed="12"/>
      </bottom>
      <diagonal/>
    </border>
    <border>
      <left/>
      <right style="thin">
        <color indexed="12"/>
      </right>
      <top/>
      <bottom style="thin">
        <color indexed="12"/>
      </bottom>
      <diagonal/>
    </border>
    <border>
      <left/>
      <right/>
      <top/>
      <bottom style="thin">
        <color indexed="12"/>
      </bottom>
      <diagonal/>
    </border>
    <border>
      <left/>
      <right style="thin">
        <color indexed="10"/>
      </right>
      <top/>
      <bottom/>
      <diagonal/>
    </border>
    <border>
      <left/>
      <right style="thin">
        <color indexed="10"/>
      </right>
      <top/>
      <bottom style="double">
        <color indexed="12"/>
      </bottom>
      <diagonal/>
    </border>
    <border>
      <left style="thin">
        <color indexed="12"/>
      </left>
      <right style="thin">
        <color indexed="12"/>
      </right>
      <top/>
      <bottom style="double">
        <color indexed="12"/>
      </bottom>
      <diagonal/>
    </border>
    <border>
      <left/>
      <right style="double">
        <color indexed="12"/>
      </right>
      <top/>
      <bottom style="thin">
        <color indexed="12"/>
      </bottom>
      <diagonal/>
    </border>
    <border>
      <left/>
      <right style="thin">
        <color indexed="12"/>
      </right>
      <top style="thin">
        <color indexed="12"/>
      </top>
      <bottom style="thin">
        <color indexed="12"/>
      </bottom>
      <diagonal/>
    </border>
    <border>
      <left/>
      <right style="double">
        <color indexed="12"/>
      </right>
      <top style="thin">
        <color indexed="12"/>
      </top>
      <bottom style="thin">
        <color indexed="12"/>
      </bottom>
      <diagonal/>
    </border>
    <border>
      <left/>
      <right/>
      <top style="thin">
        <color indexed="12"/>
      </top>
      <bottom style="thin">
        <color indexed="12"/>
      </bottom>
      <diagonal/>
    </border>
    <border>
      <left/>
      <right style="thin">
        <color indexed="12"/>
      </right>
      <top/>
      <bottom style="thin">
        <color indexed="10"/>
      </bottom>
      <diagonal/>
    </border>
    <border>
      <left/>
      <right style="double">
        <color indexed="12"/>
      </right>
      <top/>
      <bottom style="thin">
        <color indexed="10"/>
      </bottom>
      <diagonal/>
    </border>
    <border>
      <left/>
      <right/>
      <top/>
      <bottom style="thin">
        <color indexed="10"/>
      </bottom>
      <diagonal/>
    </border>
    <border>
      <left/>
      <right/>
      <top style="double">
        <color indexed="12"/>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10"/>
      </right>
      <top/>
      <bottom style="thin">
        <color indexed="12"/>
      </bottom>
      <diagonal/>
    </border>
    <border>
      <left/>
      <right style="thin">
        <color indexed="10"/>
      </right>
      <top style="thin">
        <color indexed="12"/>
      </top>
      <bottom style="thin">
        <color indexed="12"/>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right style="thin">
        <color indexed="10"/>
      </right>
      <top/>
      <bottom style="thin">
        <color indexed="10"/>
      </bottom>
      <diagonal/>
    </border>
    <border>
      <left style="thin">
        <color indexed="12"/>
      </left>
      <right style="thin">
        <color indexed="12"/>
      </right>
      <top/>
      <bottom style="thin">
        <color indexed="10"/>
      </bottom>
      <diagonal/>
    </border>
    <border>
      <left/>
      <right style="double">
        <color indexed="12"/>
      </right>
      <top/>
      <bottom/>
      <diagonal/>
    </border>
    <border>
      <left/>
      <right/>
      <top/>
      <bottom style="hair">
        <color indexed="8"/>
      </bottom>
      <diagonal/>
    </border>
    <border>
      <left style="thin">
        <color indexed="10"/>
      </left>
      <right style="thin">
        <color indexed="39"/>
      </right>
      <top style="double">
        <color indexed="12"/>
      </top>
      <bottom style="thin">
        <color indexed="12"/>
      </bottom>
      <diagonal/>
    </border>
    <border>
      <left style="thin">
        <color indexed="39"/>
      </left>
      <right style="thin">
        <color indexed="39"/>
      </right>
      <top style="double">
        <color indexed="12"/>
      </top>
      <bottom style="thin">
        <color indexed="12"/>
      </bottom>
      <diagonal/>
    </border>
    <border>
      <left style="thin">
        <color indexed="10"/>
      </left>
      <right style="thin">
        <color indexed="10"/>
      </right>
      <top/>
      <bottom style="thin">
        <color indexed="12"/>
      </bottom>
      <diagonal/>
    </border>
    <border>
      <left/>
      <right/>
      <top style="thin">
        <color indexed="12"/>
      </top>
      <bottom/>
      <diagonal/>
    </border>
    <border>
      <left/>
      <right/>
      <top style="double">
        <color indexed="12"/>
      </top>
      <bottom style="thin">
        <color indexed="12"/>
      </bottom>
      <diagonal/>
    </border>
    <border>
      <left style="thin">
        <color indexed="10"/>
      </left>
      <right style="thin">
        <color indexed="12"/>
      </right>
      <top/>
      <bottom style="thin">
        <color indexed="12"/>
      </bottom>
      <diagonal/>
    </border>
    <border>
      <left style="thin">
        <color indexed="10"/>
      </left>
      <right style="thin">
        <color indexed="39"/>
      </right>
      <top/>
      <bottom style="thin">
        <color indexed="12"/>
      </bottom>
      <diagonal/>
    </border>
    <border>
      <left style="thin">
        <color indexed="10"/>
      </left>
      <right style="thin">
        <color indexed="10"/>
      </right>
      <top/>
      <bottom/>
      <diagonal/>
    </border>
    <border>
      <left style="thin">
        <color indexed="10"/>
      </left>
      <right style="thin">
        <color indexed="10"/>
      </right>
      <top/>
      <bottom style="double">
        <color indexed="12"/>
      </bottom>
      <diagonal/>
    </border>
    <border>
      <left style="thin">
        <color indexed="10"/>
      </left>
      <right style="thin">
        <color indexed="39"/>
      </right>
      <top style="thin">
        <color indexed="12"/>
      </top>
      <bottom style="thin">
        <color indexed="12"/>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double">
        <color indexed="12"/>
      </right>
      <top/>
      <bottom style="double">
        <color indexed="12"/>
      </bottom>
      <diagonal/>
    </border>
    <border>
      <left style="thin">
        <color indexed="39"/>
      </left>
      <right style="double">
        <color indexed="39"/>
      </right>
      <top style="double">
        <color indexed="12"/>
      </top>
      <bottom style="thin">
        <color indexed="12"/>
      </bottom>
      <diagonal/>
    </border>
    <border>
      <left style="thin">
        <color indexed="39"/>
      </left>
      <right/>
      <top style="double">
        <color indexed="12"/>
      </top>
      <bottom style="thin">
        <color indexed="12"/>
      </bottom>
      <diagonal/>
    </border>
    <border>
      <left/>
      <right style="thin">
        <color indexed="39"/>
      </right>
      <top style="double">
        <color indexed="12"/>
      </top>
      <bottom style="thin">
        <color indexed="12"/>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10"/>
      </left>
      <right style="thin">
        <color indexed="10"/>
      </right>
      <top style="thin">
        <color indexed="12"/>
      </top>
      <bottom style="thin">
        <color indexed="12"/>
      </bottom>
      <diagonal/>
    </border>
    <border>
      <left style="thin">
        <color indexed="12"/>
      </left>
      <right style="thin">
        <color indexed="12"/>
      </right>
      <top style="thin">
        <color indexed="12"/>
      </top>
      <bottom style="thin">
        <color indexed="10"/>
      </bottom>
      <diagonal/>
    </border>
    <border>
      <left/>
      <right style="thin">
        <color indexed="10"/>
      </right>
      <top style="thin">
        <color indexed="12"/>
      </top>
      <bottom style="thin">
        <color indexed="10"/>
      </bottom>
      <diagonal/>
    </border>
    <border>
      <left/>
      <right style="thin">
        <color indexed="12"/>
      </right>
      <top style="thin">
        <color indexed="12"/>
      </top>
      <bottom style="thin">
        <color indexed="1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double">
        <color indexed="12"/>
      </top>
      <bottom style="thin">
        <color indexed="12"/>
      </bottom>
      <diagonal/>
    </border>
    <border>
      <left style="thin">
        <color indexed="10"/>
      </left>
      <right/>
      <top style="double">
        <color indexed="12"/>
      </top>
      <bottom style="thin">
        <color indexed="12"/>
      </bottom>
      <diagonal/>
    </border>
    <border>
      <left style="thin">
        <color indexed="10"/>
      </left>
      <right style="thin">
        <color indexed="10"/>
      </right>
      <top/>
      <bottom style="thin">
        <color indexed="10"/>
      </bottom>
      <diagonal/>
    </border>
    <border>
      <left/>
      <right/>
      <top/>
      <bottom style="double">
        <color indexed="32"/>
      </bottom>
      <diagonal/>
    </border>
    <border>
      <left/>
      <right style="thin">
        <color indexed="12"/>
      </right>
      <top style="thin">
        <color indexed="12"/>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12"/>
      </left>
      <right/>
      <top style="thin">
        <color indexed="12"/>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style="medium">
        <color indexed="64"/>
      </bottom>
      <diagonal/>
    </border>
    <border>
      <left/>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top style="thin">
        <color indexed="64"/>
      </top>
      <bottom style="double">
        <color indexed="64"/>
      </bottom>
      <diagonal/>
    </border>
    <border>
      <left style="thin">
        <color indexed="10"/>
      </left>
      <right style="thin">
        <color indexed="12"/>
      </right>
      <top style="double">
        <color indexed="8"/>
      </top>
      <bottom/>
      <diagonal/>
    </border>
    <border>
      <left style="thin">
        <color indexed="10"/>
      </left>
      <right style="thin">
        <color indexed="10"/>
      </right>
      <top style="double">
        <color indexed="8"/>
      </top>
      <bottom/>
      <diagonal/>
    </border>
    <border>
      <left style="thin">
        <color indexed="10"/>
      </left>
      <right/>
      <top style="double">
        <color indexed="8"/>
      </top>
      <bottom style="thin">
        <color indexed="8"/>
      </bottom>
      <diagonal/>
    </border>
    <border>
      <left/>
      <right/>
      <top style="double">
        <color indexed="8"/>
      </top>
      <bottom style="thin">
        <color indexed="8"/>
      </bottom>
      <diagonal/>
    </border>
    <border>
      <left/>
      <right style="thin">
        <color indexed="10"/>
      </right>
      <top style="double">
        <color indexed="8"/>
      </top>
      <bottom style="thin">
        <color indexed="8"/>
      </bottom>
      <diagonal/>
    </border>
    <border>
      <left style="thin">
        <color indexed="10"/>
      </left>
      <right style="thin">
        <color indexed="12"/>
      </right>
      <top/>
      <bottom/>
      <diagonal/>
    </border>
    <border>
      <left style="thin">
        <color indexed="10"/>
      </left>
      <right style="thin">
        <color indexed="12"/>
      </right>
      <top/>
      <bottom style="double">
        <color indexed="12"/>
      </bottom>
      <diagonal/>
    </border>
    <border>
      <left style="thin">
        <color indexed="12"/>
      </left>
      <right style="thin">
        <color indexed="12"/>
      </right>
      <top/>
      <bottom style="double">
        <color indexed="8"/>
      </bottom>
      <diagonal/>
    </border>
    <border>
      <left/>
      <right/>
      <top/>
      <bottom style="double">
        <color indexed="8"/>
      </bottom>
      <diagonal/>
    </border>
    <border>
      <left/>
      <right style="thin">
        <color indexed="12"/>
      </right>
      <top/>
      <bottom style="double">
        <color indexed="8"/>
      </bottom>
      <diagonal/>
    </border>
    <border>
      <left style="thin">
        <color indexed="12"/>
      </left>
      <right/>
      <top style="double">
        <color indexed="8"/>
      </top>
      <bottom style="thin">
        <color indexed="8"/>
      </bottom>
      <diagonal/>
    </border>
    <border>
      <left/>
      <right style="thin">
        <color indexed="12"/>
      </right>
      <top style="double">
        <color indexed="8"/>
      </top>
      <bottom/>
      <diagonal/>
    </border>
    <border>
      <left style="thin">
        <color indexed="12"/>
      </left>
      <right/>
      <top style="double">
        <color indexed="8"/>
      </top>
      <bottom/>
      <diagonal/>
    </border>
    <border>
      <left/>
      <right/>
      <top style="double">
        <color indexed="8"/>
      </top>
      <bottom/>
      <diagonal/>
    </border>
    <border>
      <left style="thin">
        <color indexed="12"/>
      </left>
      <right/>
      <top/>
      <bottom/>
      <diagonal/>
    </border>
    <border>
      <left style="thin">
        <color indexed="12"/>
      </left>
      <right/>
      <top/>
      <bottom style="double">
        <color indexed="12"/>
      </bottom>
      <diagonal/>
    </border>
    <border>
      <left/>
      <right/>
      <top style="thin">
        <color indexed="10"/>
      </top>
      <bottom style="double">
        <color rgb="FF0000FF"/>
      </bottom>
      <diagonal/>
    </border>
    <border>
      <left/>
      <right style="thin">
        <color indexed="12"/>
      </right>
      <top style="thin">
        <color indexed="10"/>
      </top>
      <bottom style="double">
        <color rgb="FF0000FF"/>
      </bottom>
      <diagonal/>
    </border>
    <border>
      <left/>
      <right style="thin">
        <color indexed="10"/>
      </right>
      <top style="thin">
        <color indexed="10"/>
      </top>
      <bottom style="double">
        <color rgb="FF0000FF"/>
      </bottom>
      <diagonal/>
    </border>
    <border>
      <left style="thin">
        <color indexed="10"/>
      </left>
      <right style="thin">
        <color indexed="10"/>
      </right>
      <top style="thin">
        <color indexed="10"/>
      </top>
      <bottom style="double">
        <color rgb="FF0000FF"/>
      </bottom>
      <diagonal/>
    </border>
    <border>
      <left style="thin">
        <color indexed="12"/>
      </left>
      <right style="thin">
        <color indexed="12"/>
      </right>
      <top style="thin">
        <color indexed="10"/>
      </top>
      <bottom style="double">
        <color rgb="FF0000FF"/>
      </bottom>
      <diagonal/>
    </border>
    <border>
      <left/>
      <right style="double">
        <color indexed="12"/>
      </right>
      <top style="thin">
        <color indexed="10"/>
      </top>
      <bottom style="double">
        <color rgb="FF0000FF"/>
      </bottom>
      <diagonal/>
    </border>
    <border>
      <left style="thin">
        <color indexed="10"/>
      </left>
      <right/>
      <top style="thin">
        <color indexed="10"/>
      </top>
      <bottom style="double">
        <color rgb="FF0000FF"/>
      </bottom>
      <diagonal/>
    </border>
    <border>
      <left style="thin">
        <color indexed="10"/>
      </left>
      <right style="thin">
        <color indexed="39"/>
      </right>
      <top style="thin">
        <color indexed="10"/>
      </top>
      <bottom style="double">
        <color rgb="FF0000FF"/>
      </bottom>
      <diagonal/>
    </border>
    <border>
      <left style="thin">
        <color indexed="12"/>
      </left>
      <right/>
      <top/>
      <bottom style="double">
        <color indexed="8"/>
      </bottom>
      <diagonal/>
    </border>
    <border>
      <left style="thin">
        <color indexed="10"/>
      </left>
      <right/>
      <top style="double">
        <color indexed="8"/>
      </top>
      <bottom/>
      <diagonal/>
    </border>
    <border>
      <left/>
      <right style="thin">
        <color indexed="10"/>
      </right>
      <top style="double">
        <color indexed="8"/>
      </top>
      <bottom/>
      <diagonal/>
    </border>
    <border>
      <left style="thin">
        <color indexed="10"/>
      </left>
      <right/>
      <top/>
      <bottom/>
      <diagonal/>
    </border>
    <border>
      <left style="thin">
        <color indexed="10"/>
      </left>
      <right/>
      <top/>
      <bottom style="double">
        <color indexed="12"/>
      </bottom>
      <diagonal/>
    </border>
    <border>
      <left style="thin">
        <color indexed="12"/>
      </left>
      <right style="double">
        <color indexed="12"/>
      </right>
      <top style="thin">
        <color indexed="12"/>
      </top>
      <bottom/>
      <diagonal/>
    </border>
    <border>
      <left style="thin">
        <color indexed="12"/>
      </left>
      <right style="double">
        <color indexed="12"/>
      </right>
      <top/>
      <bottom/>
      <diagonal/>
    </border>
    <border>
      <left style="thin">
        <color indexed="12"/>
      </left>
      <right style="double">
        <color indexed="12"/>
      </right>
      <top/>
      <bottom style="double">
        <color indexed="8"/>
      </bottom>
      <diagonal/>
    </border>
    <border>
      <left style="double">
        <color indexed="12"/>
      </left>
      <right/>
      <top style="thin">
        <color indexed="12"/>
      </top>
      <bottom/>
      <diagonal/>
    </border>
    <border>
      <left/>
      <right style="thin">
        <color rgb="FF0000FF"/>
      </right>
      <top/>
      <bottom/>
      <diagonal/>
    </border>
    <border>
      <left/>
      <right style="thin">
        <color rgb="FF0000FF"/>
      </right>
      <top/>
      <bottom style="double">
        <color indexed="12"/>
      </bottom>
      <diagonal/>
    </border>
    <border>
      <left/>
      <right style="thin">
        <color rgb="FF0000FF"/>
      </right>
      <top/>
      <bottom style="thin">
        <color indexed="12"/>
      </bottom>
      <diagonal/>
    </border>
    <border>
      <left/>
      <right style="thin">
        <color rgb="FF0000FF"/>
      </right>
      <top style="thin">
        <color indexed="12"/>
      </top>
      <bottom style="thin">
        <color indexed="12"/>
      </bottom>
      <diagonal/>
    </border>
    <border>
      <left/>
      <right style="thin">
        <color rgb="FF0000FF"/>
      </right>
      <top/>
      <bottom style="double">
        <color indexed="8"/>
      </bottom>
      <diagonal/>
    </border>
    <border>
      <left/>
      <right style="thin">
        <color rgb="FF0000FF"/>
      </right>
      <top style="thin">
        <color indexed="10"/>
      </top>
      <bottom style="double">
        <color rgb="FF0000FF"/>
      </bottom>
      <diagonal/>
    </border>
    <border>
      <left style="thin">
        <color rgb="FF0000FF"/>
      </left>
      <right/>
      <top/>
      <bottom/>
      <diagonal/>
    </border>
    <border>
      <left style="thin">
        <color rgb="FF0000FF"/>
      </left>
      <right/>
      <top/>
      <bottom style="double">
        <color indexed="12"/>
      </bottom>
      <diagonal/>
    </border>
    <border>
      <left style="thin">
        <color rgb="FF0000FF"/>
      </left>
      <right/>
      <top/>
      <bottom style="thin">
        <color indexed="12"/>
      </bottom>
      <diagonal/>
    </border>
    <border>
      <left style="thin">
        <color rgb="FF0000FF"/>
      </left>
      <right/>
      <top style="thin">
        <color indexed="12"/>
      </top>
      <bottom style="thin">
        <color indexed="12"/>
      </bottom>
      <diagonal/>
    </border>
    <border>
      <left style="thin">
        <color rgb="FF0000FF"/>
      </left>
      <right/>
      <top/>
      <bottom style="double">
        <color indexed="8"/>
      </bottom>
      <diagonal/>
    </border>
    <border>
      <left style="thin">
        <color rgb="FF0000FF"/>
      </left>
      <right/>
      <top style="thin">
        <color indexed="10"/>
      </top>
      <bottom style="double">
        <color rgb="FF0000FF"/>
      </bottom>
      <diagonal/>
    </border>
    <border>
      <left style="medium">
        <color indexed="64"/>
      </left>
      <right style="medium">
        <color indexed="64"/>
      </right>
      <top/>
      <bottom style="medium">
        <color indexed="64"/>
      </bottom>
      <diagonal/>
    </border>
    <border>
      <left/>
      <right/>
      <top/>
      <bottom style="dotted">
        <color auto="1"/>
      </bottom>
      <diagonal/>
    </border>
    <border>
      <left/>
      <right/>
      <top style="dotted">
        <color auto="1"/>
      </top>
      <bottom style="dotted">
        <color auto="1"/>
      </bottom>
      <diagonal/>
    </border>
    <border>
      <left/>
      <right/>
      <top style="double">
        <color indexed="12"/>
      </top>
      <bottom style="double">
        <color indexed="12"/>
      </bottom>
      <diagonal/>
    </border>
    <border>
      <left/>
      <right style="thin">
        <color indexed="12"/>
      </right>
      <top style="double">
        <color indexed="12"/>
      </top>
      <bottom style="double">
        <color indexed="12"/>
      </bottom>
      <diagonal/>
    </border>
    <border>
      <left/>
      <right style="thin">
        <color indexed="10"/>
      </right>
      <top style="double">
        <color indexed="12"/>
      </top>
      <bottom style="double">
        <color indexed="12"/>
      </bottom>
      <diagonal/>
    </border>
    <border>
      <left style="thin">
        <color indexed="10"/>
      </left>
      <right style="thin">
        <color indexed="12"/>
      </right>
      <top style="double">
        <color indexed="12"/>
      </top>
      <bottom style="double">
        <color indexed="12"/>
      </bottom>
      <diagonal/>
    </border>
    <border>
      <left style="thin">
        <color indexed="10"/>
      </left>
      <right style="thin">
        <color indexed="10"/>
      </right>
      <top style="double">
        <color indexed="12"/>
      </top>
      <bottom style="double">
        <color indexed="12"/>
      </bottom>
      <diagonal/>
    </border>
    <border>
      <left style="thin">
        <color indexed="10"/>
      </left>
      <right style="thin">
        <color indexed="39"/>
      </right>
      <top style="double">
        <color indexed="12"/>
      </top>
      <bottom style="double">
        <color indexed="12"/>
      </bottom>
      <diagonal/>
    </border>
    <border>
      <left style="thin">
        <color indexed="10"/>
      </left>
      <right style="thin">
        <color indexed="39"/>
      </right>
      <top style="double">
        <color indexed="12"/>
      </top>
      <bottom/>
      <diagonal/>
    </border>
    <border>
      <left/>
      <right style="thin">
        <color indexed="12"/>
      </right>
      <top style="double">
        <color indexed="12"/>
      </top>
      <bottom/>
      <diagonal/>
    </border>
    <border>
      <left style="thin">
        <color indexed="39"/>
      </left>
      <right/>
      <top style="double">
        <color indexed="12"/>
      </top>
      <bottom/>
      <diagonal/>
    </border>
    <border>
      <left/>
      <right style="thin">
        <color indexed="39"/>
      </right>
      <top style="double">
        <color indexed="12"/>
      </top>
      <bottom/>
      <diagonal/>
    </border>
    <border>
      <left style="thin">
        <color indexed="12"/>
      </left>
      <right style="thin">
        <color indexed="10"/>
      </right>
      <top style="double">
        <color indexed="8"/>
      </top>
      <bottom/>
      <diagonal/>
    </border>
    <border>
      <left style="thin">
        <color indexed="12"/>
      </left>
      <right style="thin">
        <color indexed="10"/>
      </right>
      <top/>
      <bottom/>
      <diagonal/>
    </border>
    <border>
      <left style="thin">
        <color indexed="12"/>
      </left>
      <right style="thin">
        <color indexed="10"/>
      </right>
      <top style="thin">
        <color indexed="8"/>
      </top>
      <bottom/>
      <diagonal/>
    </border>
    <border>
      <left style="thin">
        <color indexed="10"/>
      </left>
      <right style="thin">
        <color indexed="10"/>
      </right>
      <top style="thin">
        <color indexed="8"/>
      </top>
      <bottom/>
      <diagonal/>
    </border>
    <border>
      <left style="thin">
        <color indexed="12"/>
      </left>
      <right style="thin">
        <color indexed="10"/>
      </right>
      <top/>
      <bottom style="double">
        <color indexed="12"/>
      </bottom>
      <diagonal/>
    </border>
  </borders>
  <cellStyleXfs count="1">
    <xf numFmtId="0" fontId="0" fillId="0" borderId="0"/>
  </cellStyleXfs>
  <cellXfs count="679">
    <xf numFmtId="0" fontId="0" fillId="0" borderId="0" xfId="0"/>
    <xf numFmtId="0" fontId="3" fillId="0" borderId="1" xfId="0" applyFont="1" applyBorder="1" applyProtection="1"/>
    <xf numFmtId="0" fontId="3" fillId="0" borderId="1" xfId="0" applyFont="1" applyBorder="1" applyAlignment="1" applyProtection="1">
      <alignment horizontal="center"/>
    </xf>
    <xf numFmtId="0" fontId="3" fillId="0" borderId="0" xfId="0" applyFont="1" applyProtection="1"/>
    <xf numFmtId="0" fontId="2" fillId="0" borderId="0" xfId="0" applyFont="1"/>
    <xf numFmtId="0" fontId="3" fillId="0" borderId="0" xfId="0" applyFont="1" applyAlignment="1" applyProtection="1">
      <alignment horizontal="center"/>
    </xf>
    <xf numFmtId="0" fontId="3" fillId="0" borderId="2" xfId="0" applyFont="1" applyBorder="1" applyAlignment="1" applyProtection="1">
      <alignment horizontal="center"/>
    </xf>
    <xf numFmtId="0" fontId="3" fillId="0" borderId="3" xfId="0" applyFont="1" applyBorder="1" applyProtection="1"/>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5" xfId="0" applyFont="1" applyBorder="1" applyProtection="1"/>
    <xf numFmtId="0" fontId="3" fillId="0" borderId="6" xfId="0" applyFont="1" applyBorder="1" applyProtection="1"/>
    <xf numFmtId="0" fontId="4" fillId="0" borderId="0" xfId="0" applyFont="1" applyProtection="1"/>
    <xf numFmtId="0" fontId="3" fillId="0" borderId="7" xfId="0" applyFont="1" applyBorder="1" applyAlignment="1" applyProtection="1">
      <alignment horizontal="center"/>
    </xf>
    <xf numFmtId="0" fontId="3" fillId="0" borderId="7" xfId="0" applyFont="1" applyBorder="1" applyProtection="1"/>
    <xf numFmtId="0" fontId="3" fillId="0" borderId="2" xfId="0" applyFont="1" applyBorder="1" applyProtection="1"/>
    <xf numFmtId="0" fontId="3" fillId="0" borderId="8" xfId="0" applyFont="1" applyBorder="1" applyAlignment="1" applyProtection="1">
      <alignment horizontal="center"/>
    </xf>
    <xf numFmtId="7" fontId="3" fillId="0" borderId="6" xfId="0" applyNumberFormat="1" applyFont="1" applyBorder="1" applyProtection="1"/>
    <xf numFmtId="0" fontId="3" fillId="0" borderId="6" xfId="0" applyFont="1" applyBorder="1" applyAlignment="1" applyProtection="1">
      <alignment horizontal="left"/>
    </xf>
    <xf numFmtId="0" fontId="3" fillId="0" borderId="11" xfId="0" applyFont="1" applyBorder="1" applyProtection="1"/>
    <xf numFmtId="0" fontId="3" fillId="0" borderId="13" xfId="0" applyFont="1" applyBorder="1" applyAlignment="1" applyProtection="1">
      <alignment horizontal="left"/>
    </xf>
    <xf numFmtId="0" fontId="3" fillId="0" borderId="14" xfId="0" applyFont="1" applyBorder="1" applyProtection="1"/>
    <xf numFmtId="0" fontId="3" fillId="0" borderId="16" xfId="0" applyFont="1" applyBorder="1" applyAlignment="1" applyProtection="1">
      <alignment horizontal="left"/>
    </xf>
    <xf numFmtId="0" fontId="2" fillId="0" borderId="0" xfId="0" applyFont="1" applyProtection="1"/>
    <xf numFmtId="0" fontId="10" fillId="0" borderId="0" xfId="0" applyFont="1" applyBorder="1" applyAlignment="1" applyProtection="1">
      <alignment horizontal="center"/>
    </xf>
    <xf numFmtId="0" fontId="11" fillId="0" borderId="0" xfId="0" applyFont="1" applyProtection="1"/>
    <xf numFmtId="0" fontId="2" fillId="0" borderId="0" xfId="0" applyFont="1" applyAlignment="1" applyProtection="1">
      <alignment horizontal="center"/>
    </xf>
    <xf numFmtId="0" fontId="3" fillId="0" borderId="0" xfId="0" applyFont="1" applyAlignment="1" applyProtection="1">
      <alignment horizontal="right"/>
    </xf>
    <xf numFmtId="0" fontId="3" fillId="0" borderId="0" xfId="0" applyFont="1" applyAlignment="1" applyProtection="1">
      <alignment horizontal="left"/>
    </xf>
    <xf numFmtId="0" fontId="3" fillId="0" borderId="13" xfId="0" applyFont="1" applyBorder="1" applyProtection="1"/>
    <xf numFmtId="0" fontId="3" fillId="0" borderId="13" xfId="0" applyFont="1" applyBorder="1" applyAlignment="1" applyProtection="1">
      <alignment horizontal="center"/>
    </xf>
    <xf numFmtId="0" fontId="3" fillId="0" borderId="17" xfId="0" applyFont="1" applyBorder="1" applyProtection="1"/>
    <xf numFmtId="0" fontId="5" fillId="0" borderId="0" xfId="0" applyFont="1" applyAlignment="1" applyProtection="1">
      <alignment horizontal="center"/>
    </xf>
    <xf numFmtId="0" fontId="4" fillId="0" borderId="0" xfId="0" applyFont="1" applyBorder="1" applyAlignment="1" applyProtection="1">
      <alignment horizontal="center"/>
    </xf>
    <xf numFmtId="0" fontId="10" fillId="0" borderId="0" xfId="0" applyFont="1" applyAlignment="1" applyProtection="1">
      <alignment horizontal="center"/>
    </xf>
    <xf numFmtId="4" fontId="2" fillId="0" borderId="0" xfId="0" applyNumberFormat="1" applyFont="1" applyAlignment="1" applyProtection="1">
      <alignment horizontal="center"/>
    </xf>
    <xf numFmtId="4" fontId="3" fillId="0" borderId="17" xfId="0" applyNumberFormat="1" applyFont="1" applyBorder="1" applyProtection="1"/>
    <xf numFmtId="4" fontId="3" fillId="0" borderId="17" xfId="0" applyNumberFormat="1" applyFont="1" applyBorder="1" applyAlignment="1" applyProtection="1">
      <alignment horizontal="center"/>
    </xf>
    <xf numFmtId="4" fontId="2" fillId="0" borderId="0" xfId="0" applyNumberFormat="1" applyFont="1" applyProtection="1"/>
    <xf numFmtId="49" fontId="3" fillId="0" borderId="0" xfId="0" applyNumberFormat="1" applyFont="1" applyAlignment="1" applyProtection="1">
      <alignment horizontal="center"/>
    </xf>
    <xf numFmtId="4" fontId="6" fillId="0" borderId="31" xfId="0" applyNumberFormat="1" applyFont="1" applyBorder="1" applyAlignment="1" applyProtection="1">
      <alignment horizontal="center"/>
    </xf>
    <xf numFmtId="4" fontId="6" fillId="0" borderId="6" xfId="0" applyNumberFormat="1" applyFont="1" applyBorder="1" applyAlignment="1" applyProtection="1">
      <alignment horizontal="center"/>
    </xf>
    <xf numFmtId="0" fontId="5" fillId="0" borderId="13" xfId="0" applyFont="1" applyBorder="1" applyAlignment="1" applyProtection="1">
      <alignment horizontal="center"/>
    </xf>
    <xf numFmtId="0" fontId="2" fillId="0" borderId="0" xfId="0" applyFont="1" applyBorder="1" applyProtection="1"/>
    <xf numFmtId="0" fontId="3" fillId="0" borderId="0" xfId="0" applyFont="1" applyBorder="1" applyProtection="1"/>
    <xf numFmtId="0" fontId="3" fillId="0" borderId="0" xfId="0" applyFont="1" applyBorder="1" applyAlignment="1" applyProtection="1">
      <alignment horizontal="center"/>
    </xf>
    <xf numFmtId="0" fontId="2" fillId="0" borderId="6" xfId="0" applyFont="1" applyBorder="1" applyProtection="1"/>
    <xf numFmtId="0" fontId="0" fillId="0" borderId="0" xfId="0" applyProtection="1"/>
    <xf numFmtId="2" fontId="0" fillId="0" borderId="0" xfId="0" applyNumberFormat="1" applyProtection="1"/>
    <xf numFmtId="2" fontId="1" fillId="0" borderId="0" xfId="0" applyNumberFormat="1" applyFont="1" applyProtection="1"/>
    <xf numFmtId="2" fontId="0" fillId="0" borderId="0" xfId="0" applyNumberFormat="1" applyBorder="1" applyProtection="1"/>
    <xf numFmtId="0" fontId="2" fillId="0" borderId="40" xfId="0" applyFont="1" applyBorder="1" applyProtection="1"/>
    <xf numFmtId="0" fontId="2" fillId="0" borderId="18" xfId="0" applyFont="1" applyBorder="1" applyProtection="1"/>
    <xf numFmtId="0" fontId="9" fillId="0" borderId="18" xfId="0" applyFont="1" applyBorder="1" applyProtection="1"/>
    <xf numFmtId="0" fontId="9" fillId="0" borderId="0" xfId="0" applyFont="1" applyBorder="1" applyProtection="1"/>
    <xf numFmtId="0" fontId="9" fillId="0" borderId="0" xfId="0" applyFont="1" applyAlignment="1" applyProtection="1">
      <alignment horizontal="center"/>
    </xf>
    <xf numFmtId="166" fontId="9" fillId="0" borderId="0" xfId="0" applyNumberFormat="1" applyFont="1" applyProtection="1"/>
    <xf numFmtId="0" fontId="2" fillId="0" borderId="43" xfId="0" applyFont="1" applyBorder="1" applyProtection="1"/>
    <xf numFmtId="0" fontId="9" fillId="0" borderId="44" xfId="0" applyFont="1" applyBorder="1" applyProtection="1"/>
    <xf numFmtId="0" fontId="9" fillId="0" borderId="42" xfId="0" applyFont="1" applyBorder="1" applyProtection="1"/>
    <xf numFmtId="0" fontId="9" fillId="0" borderId="43" xfId="0" applyFont="1" applyBorder="1" applyProtection="1"/>
    <xf numFmtId="2" fontId="10" fillId="0" borderId="0" xfId="0" applyNumberFormat="1" applyFont="1" applyAlignment="1" applyProtection="1">
      <alignment horizontal="center"/>
    </xf>
    <xf numFmtId="0" fontId="2" fillId="0" borderId="0" xfId="0" applyFont="1" applyProtection="1">
      <protection locked="0"/>
    </xf>
    <xf numFmtId="0" fontId="2" fillId="0" borderId="0" xfId="0" applyFont="1" applyBorder="1" applyProtection="1">
      <protection locked="0"/>
    </xf>
    <xf numFmtId="0" fontId="10" fillId="0" borderId="0" xfId="0" applyFont="1" applyBorder="1" applyAlignment="1" applyProtection="1">
      <alignment horizontal="center"/>
      <protection locked="0"/>
    </xf>
    <xf numFmtId="4" fontId="3" fillId="0" borderId="17" xfId="0" applyNumberFormat="1" applyFont="1" applyBorder="1" applyProtection="1">
      <protection locked="0"/>
    </xf>
    <xf numFmtId="4" fontId="2" fillId="0" borderId="0" xfId="0" applyNumberFormat="1" applyFont="1" applyProtection="1">
      <protection locked="0"/>
    </xf>
    <xf numFmtId="0" fontId="0" fillId="0" borderId="0" xfId="0" applyAlignment="1" applyProtection="1"/>
    <xf numFmtId="0" fontId="3" fillId="0" borderId="1" xfId="0" applyFont="1" applyBorder="1" applyAlignment="1" applyProtection="1">
      <alignment shrinkToFit="1"/>
    </xf>
    <xf numFmtId="0" fontId="4" fillId="0" borderId="7" xfId="0" applyFont="1" applyBorder="1" applyAlignment="1" applyProtection="1">
      <alignment horizontal="center" shrinkToFit="1"/>
    </xf>
    <xf numFmtId="0" fontId="4" fillId="0" borderId="1" xfId="0" applyFont="1" applyBorder="1" applyAlignment="1" applyProtection="1">
      <alignment horizontal="center" shrinkToFit="1"/>
    </xf>
    <xf numFmtId="0" fontId="12" fillId="0" borderId="0" xfId="0" applyFont="1" applyBorder="1" applyAlignment="1" applyProtection="1">
      <alignment horizontal="center" shrinkToFit="1"/>
    </xf>
    <xf numFmtId="0" fontId="5" fillId="0" borderId="0" xfId="0" applyFont="1" applyAlignment="1" applyProtection="1">
      <alignment horizontal="center" shrinkToFit="1"/>
    </xf>
    <xf numFmtId="0" fontId="4" fillId="0" borderId="0" xfId="0" applyFont="1" applyAlignment="1" applyProtection="1">
      <alignment horizontal="center" shrinkToFit="1"/>
    </xf>
    <xf numFmtId="0" fontId="4" fillId="0" borderId="0" xfId="0" applyFont="1" applyBorder="1" applyAlignment="1" applyProtection="1">
      <alignment horizontal="center" shrinkToFit="1"/>
    </xf>
    <xf numFmtId="0" fontId="3" fillId="0" borderId="3" xfId="0" applyFont="1" applyBorder="1" applyAlignment="1" applyProtection="1">
      <alignment shrinkToFit="1"/>
    </xf>
    <xf numFmtId="0" fontId="4" fillId="0" borderId="8" xfId="0" applyFont="1" applyBorder="1" applyAlignment="1" applyProtection="1">
      <alignment horizontal="center" shrinkToFit="1"/>
    </xf>
    <xf numFmtId="0" fontId="4" fillId="0" borderId="3" xfId="0" applyFont="1" applyBorder="1" applyAlignment="1" applyProtection="1">
      <alignment horizontal="center" shrinkToFit="1"/>
    </xf>
    <xf numFmtId="0" fontId="4" fillId="0" borderId="4" xfId="0" applyFont="1" applyBorder="1" applyAlignment="1" applyProtection="1">
      <alignment horizontal="center" shrinkToFit="1"/>
    </xf>
    <xf numFmtId="0" fontId="10" fillId="0" borderId="0" xfId="0" applyNumberFormat="1" applyFont="1" applyAlignment="1" applyProtection="1">
      <alignment horizontal="center"/>
      <protection locked="0"/>
    </xf>
    <xf numFmtId="0" fontId="7" fillId="0" borderId="0" xfId="0" applyFont="1" applyAlignment="1">
      <alignment shrinkToFit="1"/>
    </xf>
    <xf numFmtId="0" fontId="7" fillId="0" borderId="0" xfId="0" applyFont="1"/>
    <xf numFmtId="0" fontId="3" fillId="0" borderId="4" xfId="0" applyFont="1" applyBorder="1" applyAlignment="1" applyProtection="1">
      <alignment shrinkToFit="1"/>
    </xf>
    <xf numFmtId="0" fontId="10" fillId="0" borderId="45" xfId="0" applyFont="1" applyBorder="1" applyAlignment="1" applyProtection="1">
      <alignment shrinkToFit="1"/>
    </xf>
    <xf numFmtId="0" fontId="9" fillId="0" borderId="45" xfId="0" applyFont="1" applyBorder="1" applyAlignment="1" applyProtection="1">
      <alignment shrinkToFit="1"/>
    </xf>
    <xf numFmtId="0" fontId="9" fillId="0" borderId="44" xfId="0" applyFont="1" applyBorder="1" applyAlignment="1" applyProtection="1">
      <alignment shrinkToFit="1"/>
    </xf>
    <xf numFmtId="0" fontId="10" fillId="0" borderId="0" xfId="0" applyFont="1" applyBorder="1" applyAlignment="1" applyProtection="1">
      <protection locked="0"/>
    </xf>
    <xf numFmtId="0" fontId="2" fillId="0" borderId="0" xfId="0" applyFont="1" applyBorder="1" applyAlignment="1" applyProtection="1">
      <protection locked="0"/>
    </xf>
    <xf numFmtId="165" fontId="2" fillId="0" borderId="0" xfId="0" applyNumberFormat="1" applyFont="1" applyBorder="1" applyAlignment="1" applyProtection="1">
      <protection locked="0"/>
    </xf>
    <xf numFmtId="4" fontId="6" fillId="0" borderId="47" xfId="0" applyNumberFormat="1" applyFont="1" applyBorder="1" applyAlignment="1" applyProtection="1">
      <alignment horizontal="center"/>
    </xf>
    <xf numFmtId="4" fontId="7" fillId="0" borderId="0" xfId="0" applyNumberFormat="1" applyFont="1"/>
    <xf numFmtId="4" fontId="0" fillId="0" borderId="0" xfId="0" applyNumberFormat="1"/>
    <xf numFmtId="49" fontId="2" fillId="0" borderId="0" xfId="0" applyNumberFormat="1" applyFont="1" applyBorder="1" applyAlignment="1" applyProtection="1">
      <alignment horizontal="center"/>
    </xf>
    <xf numFmtId="165" fontId="0" fillId="0" borderId="0" xfId="0" applyNumberFormat="1" applyAlignment="1" applyProtection="1"/>
    <xf numFmtId="165" fontId="2" fillId="0" borderId="0" xfId="0" applyNumberFormat="1" applyFont="1" applyAlignment="1" applyProtection="1">
      <protection locked="0"/>
    </xf>
    <xf numFmtId="0" fontId="2" fillId="0" borderId="0" xfId="0" applyFont="1" applyAlignment="1" applyProtection="1">
      <protection locked="0"/>
    </xf>
    <xf numFmtId="0" fontId="2" fillId="0" borderId="18" xfId="0" applyFont="1" applyBorder="1" applyAlignment="1" applyProtection="1">
      <alignment shrinkToFit="1"/>
    </xf>
    <xf numFmtId="0" fontId="2" fillId="0" borderId="0" xfId="0" applyNumberFormat="1" applyFont="1" applyAlignment="1" applyProtection="1">
      <alignment shrinkToFit="1"/>
    </xf>
    <xf numFmtId="0" fontId="6" fillId="0" borderId="31" xfId="0" applyNumberFormat="1" applyFont="1" applyBorder="1" applyAlignment="1" applyProtection="1">
      <alignment horizontal="center" shrinkToFit="1"/>
    </xf>
    <xf numFmtId="0" fontId="2" fillId="0" borderId="0" xfId="0" applyNumberFormat="1" applyFont="1" applyAlignment="1" applyProtection="1">
      <alignment horizontal="center" shrinkToFit="1"/>
    </xf>
    <xf numFmtId="0" fontId="3" fillId="0" borderId="0" xfId="0" applyNumberFormat="1" applyFont="1" applyAlignment="1" applyProtection="1">
      <alignment horizontal="center" shrinkToFit="1"/>
    </xf>
    <xf numFmtId="0" fontId="3" fillId="0" borderId="13" xfId="0" applyNumberFormat="1" applyFont="1" applyBorder="1" applyAlignment="1" applyProtection="1">
      <alignment horizontal="center" shrinkToFit="1"/>
    </xf>
    <xf numFmtId="0" fontId="3" fillId="0" borderId="24" xfId="0" applyNumberFormat="1" applyFont="1" applyBorder="1" applyAlignment="1" applyProtection="1">
      <alignment horizontal="center" shrinkToFit="1"/>
    </xf>
    <xf numFmtId="0" fontId="3" fillId="0" borderId="17" xfId="0" applyNumberFormat="1" applyFont="1" applyBorder="1" applyAlignment="1" applyProtection="1">
      <alignment horizontal="center" shrinkToFit="1"/>
    </xf>
    <xf numFmtId="0" fontId="2" fillId="0" borderId="0" xfId="0" applyNumberFormat="1" applyFont="1" applyAlignment="1" applyProtection="1">
      <alignment shrinkToFit="1"/>
      <protection locked="0"/>
    </xf>
    <xf numFmtId="0" fontId="0" fillId="0" borderId="0" xfId="0" applyNumberFormat="1" applyAlignment="1" applyProtection="1">
      <alignment shrinkToFit="1"/>
    </xf>
    <xf numFmtId="0" fontId="8" fillId="0" borderId="0" xfId="0" applyFont="1" applyAlignment="1" applyProtection="1">
      <alignment horizontal="right"/>
    </xf>
    <xf numFmtId="0" fontId="8" fillId="0" borderId="0" xfId="0" applyFont="1" applyProtection="1"/>
    <xf numFmtId="0" fontId="5" fillId="0" borderId="0" xfId="0" applyFont="1" applyFill="1" applyAlignment="1" applyProtection="1">
      <alignment horizontal="center"/>
      <protection locked="0"/>
    </xf>
    <xf numFmtId="49" fontId="14" fillId="0" borderId="0" xfId="0" applyNumberFormat="1" applyFont="1"/>
    <xf numFmtId="0" fontId="14" fillId="0" borderId="0" xfId="0" applyFont="1"/>
    <xf numFmtId="49" fontId="8" fillId="0" borderId="29" xfId="0" applyNumberFormat="1" applyFont="1" applyBorder="1" applyAlignment="1" applyProtection="1">
      <alignment horizontal="center"/>
    </xf>
    <xf numFmtId="0" fontId="8" fillId="0" borderId="0" xfId="0" applyNumberFormat="1" applyFont="1" applyAlignment="1" applyProtection="1">
      <alignment horizontal="center" shrinkToFit="1"/>
    </xf>
    <xf numFmtId="0" fontId="8" fillId="0" borderId="0" xfId="0" applyFont="1" applyAlignment="1" applyProtection="1">
      <alignment horizontal="center"/>
    </xf>
    <xf numFmtId="0" fontId="14" fillId="0" borderId="0" xfId="0" applyFont="1" applyProtection="1"/>
    <xf numFmtId="49" fontId="8" fillId="0" borderId="0" xfId="0" applyNumberFormat="1" applyFont="1" applyBorder="1" applyAlignment="1" applyProtection="1">
      <alignment horizontal="center"/>
    </xf>
    <xf numFmtId="0" fontId="8" fillId="0" borderId="0" xfId="0" applyFont="1" applyBorder="1" applyProtection="1"/>
    <xf numFmtId="49" fontId="8" fillId="0" borderId="0" xfId="0" applyNumberFormat="1" applyFont="1" applyBorder="1" applyProtection="1"/>
    <xf numFmtId="4" fontId="3" fillId="0" borderId="0" xfId="0" applyNumberFormat="1" applyFont="1" applyBorder="1" applyProtection="1"/>
    <xf numFmtId="0" fontId="3" fillId="0" borderId="64" xfId="0" applyFont="1" applyBorder="1" applyAlignment="1" applyProtection="1">
      <alignment horizontal="center"/>
    </xf>
    <xf numFmtId="0" fontId="3" fillId="0" borderId="64" xfId="0" applyFont="1" applyBorder="1" applyProtection="1"/>
    <xf numFmtId="0" fontId="3" fillId="0" borderId="37" xfId="0" applyFont="1" applyBorder="1" applyAlignment="1" applyProtection="1">
      <alignment horizontal="center"/>
    </xf>
    <xf numFmtId="0" fontId="3" fillId="0" borderId="34" xfId="0" applyFont="1" applyBorder="1" applyProtection="1"/>
    <xf numFmtId="7" fontId="3" fillId="0" borderId="34" xfId="0" applyNumberFormat="1" applyFont="1" applyBorder="1" applyProtection="1"/>
    <xf numFmtId="0" fontId="0" fillId="0" borderId="0" xfId="0" applyBorder="1" applyProtection="1"/>
    <xf numFmtId="49" fontId="14" fillId="0" borderId="0" xfId="0" applyNumberFormat="1" applyFont="1" applyAlignment="1">
      <alignment horizontal="right"/>
    </xf>
    <xf numFmtId="49" fontId="16" fillId="0" borderId="0" xfId="0" applyNumberFormat="1" applyFont="1" applyAlignment="1">
      <alignment horizontal="right"/>
    </xf>
    <xf numFmtId="0" fontId="14" fillId="0" borderId="0" xfId="0" applyFont="1" applyAlignment="1">
      <alignment horizontal="left"/>
    </xf>
    <xf numFmtId="0" fontId="1" fillId="0" borderId="0" xfId="0" applyFont="1" applyProtection="1"/>
    <xf numFmtId="0" fontId="0" fillId="0" borderId="69" xfId="0" applyBorder="1" applyProtection="1"/>
    <xf numFmtId="0" fontId="0" fillId="0" borderId="21" xfId="0" applyBorder="1" applyProtection="1"/>
    <xf numFmtId="0" fontId="0" fillId="0" borderId="0" xfId="0" applyAlignment="1" applyProtection="1">
      <alignment horizontal="right"/>
    </xf>
    <xf numFmtId="0" fontId="7" fillId="0" borderId="0" xfId="0" applyFont="1" applyProtection="1"/>
    <xf numFmtId="0" fontId="0" fillId="0" borderId="21" xfId="0" applyNumberFormat="1" applyBorder="1" applyAlignment="1" applyProtection="1">
      <alignment horizontal="left"/>
    </xf>
    <xf numFmtId="44" fontId="0" fillId="0" borderId="97" xfId="0" applyNumberFormat="1" applyBorder="1" applyProtection="1"/>
    <xf numFmtId="44" fontId="0" fillId="0" borderId="75" xfId="0" applyNumberFormat="1" applyBorder="1" applyProtection="1"/>
    <xf numFmtId="44" fontId="0" fillId="0" borderId="79" xfId="0" applyNumberFormat="1" applyBorder="1" applyProtection="1"/>
    <xf numFmtId="0" fontId="17" fillId="0" borderId="0" xfId="0" applyFont="1" applyProtection="1"/>
    <xf numFmtId="0" fontId="0" fillId="0" borderId="0" xfId="0" applyBorder="1" applyAlignment="1" applyProtection="1">
      <alignment horizontal="right"/>
    </xf>
    <xf numFmtId="0" fontId="17" fillId="0" borderId="0" xfId="0" applyFont="1"/>
    <xf numFmtId="0" fontId="2" fillId="0" borderId="69" xfId="0" applyFont="1" applyBorder="1"/>
    <xf numFmtId="0" fontId="17" fillId="0" borderId="21" xfId="0" applyFont="1" applyBorder="1"/>
    <xf numFmtId="0" fontId="7" fillId="0" borderId="21" xfId="0" applyFont="1" applyBorder="1"/>
    <xf numFmtId="7" fontId="0" fillId="0" borderId="0" xfId="0" applyNumberFormat="1" applyProtection="1"/>
    <xf numFmtId="0" fontId="20" fillId="0" borderId="0" xfId="0" applyFont="1" applyProtection="1"/>
    <xf numFmtId="0" fontId="20" fillId="0" borderId="0" xfId="0" applyFont="1"/>
    <xf numFmtId="0" fontId="18" fillId="0" borderId="0" xfId="0" applyFont="1" applyFill="1" applyAlignment="1" applyProtection="1">
      <protection locked="0"/>
    </xf>
    <xf numFmtId="0" fontId="18" fillId="0" borderId="0" xfId="0" applyFont="1" applyFill="1" applyAlignment="1" applyProtection="1">
      <alignment horizontal="left"/>
      <protection locked="0"/>
    </xf>
    <xf numFmtId="0" fontId="18" fillId="0" borderId="0" xfId="0" applyFont="1" applyAlignment="1" applyProtection="1"/>
    <xf numFmtId="0" fontId="18" fillId="0" borderId="0" xfId="0" applyFont="1" applyAlignment="1" applyProtection="1">
      <alignment horizontal="left"/>
    </xf>
    <xf numFmtId="0" fontId="1" fillId="0" borderId="0" xfId="0" applyFont="1" applyFill="1" applyAlignment="1" applyProtection="1"/>
    <xf numFmtId="0" fontId="1" fillId="0" borderId="0" xfId="0" applyFont="1" applyFill="1" applyAlignment="1" applyProtection="1">
      <alignment horizontal="left"/>
    </xf>
    <xf numFmtId="0" fontId="1" fillId="0" borderId="0" xfId="0" applyFont="1" applyAlignment="1">
      <alignment horizontal="center"/>
    </xf>
    <xf numFmtId="0" fontId="1" fillId="0" borderId="0" xfId="0" applyFont="1" applyAlignment="1">
      <alignment horizontal="right"/>
    </xf>
    <xf numFmtId="0" fontId="17" fillId="0" borderId="0" xfId="0" applyFont="1" applyFill="1" applyAlignment="1" applyProtection="1">
      <protection locked="0"/>
    </xf>
    <xf numFmtId="0" fontId="1" fillId="0" borderId="0" xfId="0" applyFont="1" applyFill="1" applyAlignment="1" applyProtection="1">
      <alignment horizontal="right"/>
      <protection locked="0"/>
    </xf>
    <xf numFmtId="0" fontId="17" fillId="0" borderId="0" xfId="0" applyFont="1" applyFill="1" applyAlignment="1" applyProtection="1">
      <alignment horizontal="left"/>
      <protection locked="0"/>
    </xf>
    <xf numFmtId="0" fontId="1" fillId="0" borderId="0" xfId="0" applyFont="1" applyFill="1" applyAlignment="1" applyProtection="1">
      <alignment shrinkToFit="1"/>
    </xf>
    <xf numFmtId="0" fontId="0" fillId="0" borderId="0" xfId="0" applyAlignment="1" applyProtection="1">
      <alignment shrinkToFit="1"/>
    </xf>
    <xf numFmtId="0" fontId="0" fillId="0" borderId="0" xfId="0" applyAlignment="1">
      <alignment shrinkToFit="1"/>
    </xf>
    <xf numFmtId="44" fontId="2" fillId="0" borderId="72" xfId="0" applyNumberFormat="1" applyFont="1" applyBorder="1" applyAlignment="1" applyProtection="1">
      <alignment horizontal="center" shrinkToFit="1"/>
    </xf>
    <xf numFmtId="4" fontId="0" fillId="0" borderId="0" xfId="0" applyNumberFormat="1" applyAlignment="1" applyProtection="1">
      <alignment shrinkToFit="1"/>
    </xf>
    <xf numFmtId="0" fontId="0" fillId="0" borderId="73" xfId="0" applyBorder="1" applyAlignment="1" applyProtection="1">
      <alignment shrinkToFit="1"/>
    </xf>
    <xf numFmtId="44" fontId="2" fillId="0" borderId="74" xfId="0" applyNumberFormat="1" applyFont="1" applyBorder="1" applyAlignment="1" applyProtection="1">
      <alignment horizontal="center" shrinkToFit="1"/>
    </xf>
    <xf numFmtId="0" fontId="0" fillId="0" borderId="75" xfId="0" applyBorder="1" applyAlignment="1" applyProtection="1">
      <alignment shrinkToFit="1"/>
    </xf>
    <xf numFmtId="43" fontId="2" fillId="0" borderId="76" xfId="0" applyNumberFormat="1" applyFont="1" applyBorder="1" applyAlignment="1" applyProtection="1">
      <alignment horizontal="center" shrinkToFit="1"/>
    </xf>
    <xf numFmtId="43" fontId="2" fillId="0" borderId="77" xfId="0" applyNumberFormat="1" applyFont="1" applyBorder="1" applyAlignment="1" applyProtection="1">
      <alignment horizontal="center" shrinkToFit="1"/>
    </xf>
    <xf numFmtId="43" fontId="2" fillId="0" borderId="78" xfId="0" applyNumberFormat="1" applyFont="1" applyBorder="1" applyAlignment="1" applyProtection="1">
      <alignment horizontal="center" shrinkToFit="1"/>
    </xf>
    <xf numFmtId="44" fontId="2" fillId="0" borderId="80" xfId="0" applyNumberFormat="1" applyFont="1" applyBorder="1" applyAlignment="1" applyProtection="1">
      <alignment horizontal="center" shrinkToFit="1"/>
    </xf>
    <xf numFmtId="43" fontId="2" fillId="0" borderId="81" xfId="0" applyNumberFormat="1" applyFont="1" applyBorder="1" applyAlignment="1" applyProtection="1">
      <alignment horizontal="center" shrinkToFit="1"/>
    </xf>
    <xf numFmtId="43" fontId="2" fillId="0" borderId="82" xfId="0" applyNumberFormat="1" applyFont="1" applyBorder="1" applyAlignment="1" applyProtection="1">
      <alignment horizontal="center" shrinkToFit="1"/>
    </xf>
    <xf numFmtId="44" fontId="2" fillId="0" borderId="83" xfId="0" applyNumberFormat="1" applyFont="1" applyBorder="1" applyAlignment="1" applyProtection="1">
      <alignment horizontal="center" shrinkToFit="1"/>
    </xf>
    <xf numFmtId="43" fontId="2" fillId="0" borderId="84" xfId="0" applyNumberFormat="1" applyFont="1" applyBorder="1" applyAlignment="1" applyProtection="1">
      <alignment horizontal="center" shrinkToFit="1"/>
    </xf>
    <xf numFmtId="0" fontId="0" fillId="0" borderId="85" xfId="0" applyBorder="1" applyAlignment="1" applyProtection="1">
      <alignment shrinkToFit="1"/>
    </xf>
    <xf numFmtId="44" fontId="2" fillId="0" borderId="75" xfId="0" applyNumberFormat="1" applyFont="1" applyBorder="1" applyAlignment="1" applyProtection="1">
      <alignment horizontal="center" shrinkToFit="1"/>
    </xf>
    <xf numFmtId="44" fontId="2" fillId="0" borderId="86" xfId="0" applyNumberFormat="1" applyFont="1" applyBorder="1" applyAlignment="1" applyProtection="1">
      <alignment horizontal="center" shrinkToFit="1"/>
    </xf>
    <xf numFmtId="0" fontId="0" fillId="0" borderId="0" xfId="0" applyBorder="1" applyAlignment="1" applyProtection="1">
      <alignment shrinkToFit="1"/>
    </xf>
    <xf numFmtId="0" fontId="17" fillId="0" borderId="0" xfId="0" applyFont="1" applyFill="1" applyAlignment="1" applyProtection="1">
      <alignment shrinkToFit="1"/>
      <protection locked="0"/>
    </xf>
    <xf numFmtId="0" fontId="2" fillId="0" borderId="0" xfId="0" applyFont="1" applyAlignment="1">
      <alignment shrinkToFit="1"/>
    </xf>
    <xf numFmtId="4" fontId="2" fillId="0" borderId="0" xfId="0" applyNumberFormat="1" applyFont="1" applyAlignment="1">
      <alignment shrinkToFit="1"/>
    </xf>
    <xf numFmtId="0" fontId="2" fillId="0" borderId="73" xfId="0" applyFont="1" applyBorder="1" applyAlignment="1">
      <alignment shrinkToFit="1"/>
    </xf>
    <xf numFmtId="44" fontId="2" fillId="0" borderId="74" xfId="0" applyNumberFormat="1" applyFont="1" applyBorder="1" applyAlignment="1">
      <alignment horizontal="center" shrinkToFit="1"/>
    </xf>
    <xf numFmtId="0" fontId="2" fillId="0" borderId="75" xfId="0" applyFont="1" applyBorder="1" applyAlignment="1">
      <alignment shrinkToFit="1"/>
    </xf>
    <xf numFmtId="43" fontId="2" fillId="0" borderId="76" xfId="0" applyNumberFormat="1" applyFont="1" applyBorder="1" applyAlignment="1">
      <alignment horizontal="center" shrinkToFit="1"/>
    </xf>
    <xf numFmtId="43" fontId="2" fillId="0" borderId="77" xfId="0" applyNumberFormat="1" applyFont="1" applyBorder="1" applyAlignment="1">
      <alignment horizontal="center" shrinkToFit="1"/>
    </xf>
    <xf numFmtId="43" fontId="2" fillId="0" borderId="78" xfId="0" applyNumberFormat="1" applyFont="1" applyBorder="1" applyAlignment="1">
      <alignment horizontal="center" shrinkToFit="1"/>
    </xf>
    <xf numFmtId="44" fontId="2" fillId="0" borderId="80" xfId="0" applyNumberFormat="1" applyFont="1" applyBorder="1" applyAlignment="1">
      <alignment horizontal="center" shrinkToFit="1"/>
    </xf>
    <xf numFmtId="43" fontId="2" fillId="0" borderId="81" xfId="0" applyNumberFormat="1" applyFont="1" applyBorder="1" applyAlignment="1">
      <alignment horizontal="center" shrinkToFit="1"/>
    </xf>
    <xf numFmtId="43" fontId="2" fillId="0" borderId="82" xfId="0" applyNumberFormat="1" applyFont="1" applyBorder="1" applyAlignment="1">
      <alignment horizontal="center" shrinkToFit="1"/>
    </xf>
    <xf numFmtId="44" fontId="2" fillId="0" borderId="83" xfId="0" applyNumberFormat="1" applyFont="1" applyBorder="1" applyAlignment="1">
      <alignment horizontal="center" shrinkToFit="1"/>
    </xf>
    <xf numFmtId="43" fontId="2" fillId="0" borderId="84" xfId="0" applyNumberFormat="1" applyFont="1" applyBorder="1" applyAlignment="1">
      <alignment horizontal="center" shrinkToFit="1"/>
    </xf>
    <xf numFmtId="0" fontId="2" fillId="0" borderId="85" xfId="0" applyFont="1" applyBorder="1" applyAlignment="1">
      <alignment shrinkToFit="1"/>
    </xf>
    <xf numFmtId="44" fontId="2" fillId="0" borderId="75" xfId="0" applyNumberFormat="1" applyFont="1" applyBorder="1" applyAlignment="1">
      <alignment horizontal="center" shrinkToFit="1"/>
    </xf>
    <xf numFmtId="44" fontId="2" fillId="0" borderId="86" xfId="0" applyNumberFormat="1" applyFont="1" applyBorder="1" applyAlignment="1">
      <alignment horizontal="center" shrinkToFit="1"/>
    </xf>
    <xf numFmtId="0" fontId="2" fillId="0" borderId="0" xfId="0" applyFont="1" applyBorder="1" applyAlignment="1">
      <alignment shrinkToFit="1"/>
    </xf>
    <xf numFmtId="0" fontId="7" fillId="0" borderId="45" xfId="0" applyFont="1" applyBorder="1" applyAlignment="1" applyProtection="1">
      <alignment shrinkToFit="1"/>
    </xf>
    <xf numFmtId="49" fontId="14" fillId="0" borderId="0" xfId="0" applyNumberFormat="1" applyFont="1" applyFill="1"/>
    <xf numFmtId="0" fontId="2" fillId="0" borderId="0" xfId="0" applyFont="1" applyBorder="1" applyAlignment="1" applyProtection="1"/>
    <xf numFmtId="39" fontId="3" fillId="0" borderId="22" xfId="0" applyNumberFormat="1" applyFont="1" applyBorder="1" applyAlignment="1" applyProtection="1">
      <alignment shrinkToFit="1"/>
      <protection locked="0"/>
    </xf>
    <xf numFmtId="39" fontId="3" fillId="0" borderId="5" xfId="0" applyNumberFormat="1" applyFont="1" applyBorder="1" applyAlignment="1" applyProtection="1">
      <alignment shrinkToFit="1"/>
      <protection locked="0"/>
    </xf>
    <xf numFmtId="39" fontId="3" fillId="0" borderId="23" xfId="0" applyNumberFormat="1" applyFont="1" applyBorder="1" applyAlignment="1" applyProtection="1">
      <alignment shrinkToFit="1"/>
      <protection locked="0"/>
    </xf>
    <xf numFmtId="39" fontId="3" fillId="0" borderId="11" xfId="0" applyNumberFormat="1" applyFont="1" applyBorder="1" applyAlignment="1" applyProtection="1">
      <alignment shrinkToFit="1"/>
      <protection locked="0"/>
    </xf>
    <xf numFmtId="39" fontId="3" fillId="0" borderId="26" xfId="0" applyNumberFormat="1" applyFont="1" applyBorder="1" applyAlignment="1" applyProtection="1">
      <alignment shrinkToFit="1"/>
      <protection locked="0"/>
    </xf>
    <xf numFmtId="39" fontId="3" fillId="0" borderId="14" xfId="0" applyNumberFormat="1" applyFont="1" applyBorder="1" applyAlignment="1" applyProtection="1">
      <alignment shrinkToFit="1"/>
      <protection locked="0"/>
    </xf>
    <xf numFmtId="39" fontId="6" fillId="0" borderId="22" xfId="0" applyNumberFormat="1" applyFont="1" applyBorder="1" applyAlignment="1" applyProtection="1">
      <alignment horizontal="center" shrinkToFit="1"/>
    </xf>
    <xf numFmtId="39" fontId="6" fillId="0" borderId="61" xfId="0" applyNumberFormat="1" applyFont="1" applyBorder="1" applyAlignment="1" applyProtection="1">
      <alignment horizontal="center" shrinkToFit="1"/>
    </xf>
    <xf numFmtId="39" fontId="6" fillId="0" borderId="49" xfId="0" applyNumberFormat="1" applyFont="1" applyBorder="1" applyAlignment="1" applyProtection="1">
      <alignment horizontal="center" shrinkToFit="1"/>
    </xf>
    <xf numFmtId="39" fontId="6" fillId="0" borderId="30" xfId="0" applyNumberFormat="1" applyFont="1" applyBorder="1" applyAlignment="1" applyProtection="1">
      <alignment horizontal="center" shrinkToFit="1"/>
    </xf>
    <xf numFmtId="39" fontId="6" fillId="0" borderId="62" xfId="0" applyNumberFormat="1" applyFont="1" applyBorder="1" applyAlignment="1" applyProtection="1">
      <alignment horizontal="center" shrinkToFit="1"/>
    </xf>
    <xf numFmtId="39" fontId="6" fillId="0" borderId="48" xfId="0" applyNumberFormat="1" applyFont="1" applyBorder="1" applyAlignment="1" applyProtection="1">
      <alignment horizontal="center" shrinkToFit="1"/>
    </xf>
    <xf numFmtId="39" fontId="3" fillId="0" borderId="6" xfId="0" applyNumberFormat="1" applyFont="1" applyBorder="1" applyAlignment="1" applyProtection="1">
      <alignment shrinkToFit="1"/>
      <protection locked="0"/>
    </xf>
    <xf numFmtId="39" fontId="3" fillId="0" borderId="13" xfId="0" applyNumberFormat="1" applyFont="1" applyBorder="1" applyAlignment="1" applyProtection="1">
      <alignment shrinkToFit="1"/>
      <protection locked="0"/>
    </xf>
    <xf numFmtId="39" fontId="3" fillId="0" borderId="16" xfId="0" applyNumberFormat="1" applyFont="1" applyBorder="1" applyAlignment="1" applyProtection="1">
      <alignment shrinkToFit="1"/>
      <protection locked="0"/>
    </xf>
    <xf numFmtId="39" fontId="3" fillId="0" borderId="22" xfId="0" applyNumberFormat="1" applyFont="1" applyBorder="1" applyAlignment="1" applyProtection="1">
      <alignment shrinkToFit="1"/>
    </xf>
    <xf numFmtId="39" fontId="3" fillId="0" borderId="6" xfId="0" applyNumberFormat="1" applyFont="1" applyBorder="1" applyAlignment="1" applyProtection="1">
      <alignment shrinkToFit="1"/>
    </xf>
    <xf numFmtId="39" fontId="3" fillId="0" borderId="5" xfId="0" applyNumberFormat="1" applyFont="1" applyBorder="1" applyAlignment="1" applyProtection="1">
      <alignment shrinkToFit="1"/>
    </xf>
    <xf numFmtId="39" fontId="3" fillId="0" borderId="32" xfId="0" applyNumberFormat="1" applyFont="1" applyBorder="1" applyAlignment="1" applyProtection="1">
      <alignment shrinkToFit="1"/>
    </xf>
    <xf numFmtId="39" fontId="3" fillId="0" borderId="32" xfId="0" applyNumberFormat="1" applyFont="1" applyBorder="1" applyAlignment="1" applyProtection="1">
      <alignment shrinkToFit="1"/>
      <protection locked="0"/>
    </xf>
    <xf numFmtId="39" fontId="3" fillId="0" borderId="54" xfId="0" applyNumberFormat="1" applyFont="1" applyBorder="1" applyAlignment="1" applyProtection="1">
      <alignment shrinkToFit="1"/>
      <protection locked="0"/>
    </xf>
    <xf numFmtId="39" fontId="3" fillId="0" borderId="56" xfId="0" applyNumberFormat="1" applyFont="1" applyBorder="1" applyAlignment="1" applyProtection="1">
      <alignment shrinkToFit="1"/>
    </xf>
    <xf numFmtId="39" fontId="3" fillId="0" borderId="57" xfId="0" applyNumberFormat="1" applyFont="1" applyBorder="1" applyAlignment="1" applyProtection="1">
      <alignment shrinkToFit="1"/>
    </xf>
    <xf numFmtId="39" fontId="3" fillId="0" borderId="63" xfId="0" applyNumberFormat="1" applyFont="1" applyBorder="1" applyAlignment="1" applyProtection="1">
      <alignment shrinkToFit="1"/>
      <protection locked="0"/>
    </xf>
    <xf numFmtId="4" fontId="3" fillId="0" borderId="24" xfId="0" applyNumberFormat="1" applyFont="1" applyBorder="1" applyAlignment="1" applyProtection="1">
      <alignment shrinkToFit="1"/>
    </xf>
    <xf numFmtId="39" fontId="3" fillId="0" borderId="22" xfId="0" applyNumberFormat="1" applyFont="1" applyFill="1" applyBorder="1" applyAlignment="1" applyProtection="1">
      <alignment shrinkToFit="1"/>
    </xf>
    <xf numFmtId="39" fontId="2" fillId="0" borderId="0" xfId="0" applyNumberFormat="1" applyFont="1" applyBorder="1" applyProtection="1">
      <protection locked="0"/>
    </xf>
    <xf numFmtId="39" fontId="2" fillId="0" borderId="21" xfId="0" applyNumberFormat="1" applyFont="1" applyBorder="1" applyProtection="1">
      <protection locked="0"/>
    </xf>
    <xf numFmtId="39" fontId="10" fillId="0" borderId="0" xfId="0" applyNumberFormat="1" applyFont="1" applyProtection="1"/>
    <xf numFmtId="39" fontId="2" fillId="0" borderId="51" xfId="0" applyNumberFormat="1" applyFont="1" applyBorder="1" applyProtection="1">
      <protection locked="0"/>
    </xf>
    <xf numFmtId="39" fontId="2" fillId="0" borderId="52" xfId="0" applyNumberFormat="1" applyFont="1" applyBorder="1" applyProtection="1">
      <protection locked="0"/>
    </xf>
    <xf numFmtId="39" fontId="2" fillId="0" borderId="53" xfId="0" applyNumberFormat="1" applyFont="1" applyBorder="1" applyProtection="1">
      <protection locked="0"/>
    </xf>
    <xf numFmtId="39" fontId="10" fillId="0" borderId="0" xfId="0" applyNumberFormat="1" applyFont="1" applyBorder="1" applyAlignment="1" applyProtection="1">
      <alignment horizontal="center"/>
      <protection locked="0"/>
    </xf>
    <xf numFmtId="39" fontId="13" fillId="0" borderId="22" xfId="0" applyNumberFormat="1" applyFont="1" applyBorder="1" applyAlignment="1" applyProtection="1">
      <alignment horizontal="right" shrinkToFit="1"/>
    </xf>
    <xf numFmtId="39" fontId="13" fillId="0" borderId="39" xfId="0" applyNumberFormat="1" applyFont="1" applyBorder="1" applyAlignment="1" applyProtection="1">
      <alignment horizontal="right" shrinkToFit="1"/>
    </xf>
    <xf numFmtId="39" fontId="3" fillId="0" borderId="35" xfId="0" applyNumberFormat="1" applyFont="1" applyBorder="1" applyAlignment="1" applyProtection="1">
      <alignment shrinkToFit="1"/>
    </xf>
    <xf numFmtId="39" fontId="3" fillId="0" borderId="6" xfId="0" applyNumberFormat="1" applyFont="1" applyBorder="1" applyAlignment="1" applyProtection="1">
      <alignment horizontal="right" shrinkToFit="1"/>
    </xf>
    <xf numFmtId="39" fontId="3" fillId="0" borderId="5" xfId="0" applyNumberFormat="1" applyFont="1" applyBorder="1" applyAlignment="1" applyProtection="1">
      <alignment horizontal="right" shrinkToFit="1"/>
    </xf>
    <xf numFmtId="39" fontId="3" fillId="0" borderId="39" xfId="0" applyNumberFormat="1" applyFont="1" applyBorder="1" applyAlignment="1" applyProtection="1">
      <alignment shrinkToFit="1"/>
    </xf>
    <xf numFmtId="39" fontId="3" fillId="0" borderId="36" xfId="0" applyNumberFormat="1" applyFont="1" applyBorder="1" applyAlignment="1" applyProtection="1">
      <alignment shrinkToFit="1"/>
    </xf>
    <xf numFmtId="39" fontId="4" fillId="0" borderId="22" xfId="0" applyNumberFormat="1" applyFont="1" applyBorder="1" applyAlignment="1" applyProtection="1">
      <alignment shrinkToFit="1"/>
    </xf>
    <xf numFmtId="39" fontId="4" fillId="0" borderId="6" xfId="0" applyNumberFormat="1" applyFont="1" applyBorder="1" applyAlignment="1" applyProtection="1">
      <alignment shrinkToFit="1"/>
    </xf>
    <xf numFmtId="39" fontId="4" fillId="0" borderId="35" xfId="0" applyNumberFormat="1" applyFont="1" applyBorder="1" applyAlignment="1" applyProtection="1">
      <alignment shrinkToFit="1"/>
    </xf>
    <xf numFmtId="39" fontId="5" fillId="0" borderId="6" xfId="0" applyNumberFormat="1" applyFont="1" applyBorder="1" applyAlignment="1" applyProtection="1">
      <alignment shrinkToFit="1"/>
    </xf>
    <xf numFmtId="39" fontId="4" fillId="0" borderId="5" xfId="0" applyNumberFormat="1" applyFont="1" applyBorder="1" applyAlignment="1" applyProtection="1">
      <alignment shrinkToFit="1"/>
    </xf>
    <xf numFmtId="39" fontId="4" fillId="0" borderId="32" xfId="0" applyNumberFormat="1" applyFont="1" applyBorder="1" applyAlignment="1" applyProtection="1">
      <alignment shrinkToFit="1"/>
    </xf>
    <xf numFmtId="39" fontId="4" fillId="0" borderId="36" xfId="0" applyNumberFormat="1" applyFont="1" applyBorder="1" applyAlignment="1" applyProtection="1">
      <alignment shrinkToFit="1"/>
    </xf>
    <xf numFmtId="39" fontId="4" fillId="0" borderId="6" xfId="0" applyNumberFormat="1" applyFont="1" applyBorder="1" applyAlignment="1" applyProtection="1">
      <alignment horizontal="right" shrinkToFit="1"/>
    </xf>
    <xf numFmtId="39" fontId="3" fillId="0" borderId="23" xfId="0" applyNumberFormat="1" applyFont="1" applyBorder="1" applyAlignment="1" applyProtection="1">
      <alignment shrinkToFit="1"/>
    </xf>
    <xf numFmtId="39" fontId="8" fillId="0" borderId="5" xfId="0" applyNumberFormat="1" applyFont="1" applyBorder="1" applyAlignment="1" applyProtection="1">
      <alignment shrinkToFit="1"/>
    </xf>
    <xf numFmtId="39" fontId="8" fillId="0" borderId="22" xfId="0" applyNumberFormat="1" applyFont="1" applyBorder="1" applyAlignment="1" applyProtection="1">
      <alignment shrinkToFit="1"/>
    </xf>
    <xf numFmtId="39" fontId="6" fillId="0" borderId="31" xfId="0" applyNumberFormat="1" applyFont="1" applyBorder="1" applyAlignment="1" applyProtection="1">
      <alignment horizontal="center"/>
    </xf>
    <xf numFmtId="39" fontId="3" fillId="0" borderId="24" xfId="0" applyNumberFormat="1" applyFont="1" applyBorder="1" applyAlignment="1" applyProtection="1">
      <alignment shrinkToFit="1"/>
    </xf>
    <xf numFmtId="0" fontId="4" fillId="0" borderId="0" xfId="0" applyFont="1" applyAlignment="1" applyProtection="1">
      <alignment horizontal="center"/>
    </xf>
    <xf numFmtId="0" fontId="4" fillId="0" borderId="0" xfId="0" applyFont="1" applyAlignment="1" applyProtection="1">
      <alignment horizontal="center"/>
    </xf>
    <xf numFmtId="49" fontId="14" fillId="0" borderId="0" xfId="0" applyNumberFormat="1" applyFont="1" applyAlignment="1">
      <alignment vertical="center"/>
    </xf>
    <xf numFmtId="49" fontId="14" fillId="0" borderId="0" xfId="0" applyNumberFormat="1" applyFont="1" applyAlignment="1">
      <alignment vertical="top" wrapText="1"/>
    </xf>
    <xf numFmtId="49" fontId="16" fillId="0" borderId="0" xfId="0" applyNumberFormat="1" applyFont="1" applyFill="1" applyAlignment="1">
      <alignment vertical="top" wrapText="1"/>
    </xf>
    <xf numFmtId="0" fontId="16" fillId="0" borderId="0" xfId="0" applyFont="1" applyFill="1"/>
    <xf numFmtId="0" fontId="14" fillId="0" borderId="0" xfId="0" applyFont="1" applyAlignment="1">
      <alignment vertical="top"/>
    </xf>
    <xf numFmtId="0" fontId="14" fillId="0" borderId="0" xfId="0" applyFont="1" applyFill="1"/>
    <xf numFmtId="0" fontId="14" fillId="0" borderId="0" xfId="0" applyFont="1" applyAlignment="1">
      <alignment vertical="top" wrapText="1"/>
    </xf>
    <xf numFmtId="0" fontId="4" fillId="0" borderId="7" xfId="0" applyFont="1" applyBorder="1" applyAlignment="1" applyProtection="1">
      <alignment horizontal="center"/>
    </xf>
    <xf numFmtId="0" fontId="4" fillId="0" borderId="7" xfId="0" applyFont="1" applyBorder="1" applyProtection="1"/>
    <xf numFmtId="0" fontId="4" fillId="0" borderId="117" xfId="0" applyFont="1" applyBorder="1" applyAlignment="1" applyProtection="1">
      <alignment horizontal="center"/>
    </xf>
    <xf numFmtId="49" fontId="4" fillId="0" borderId="1" xfId="0" applyNumberFormat="1" applyFont="1" applyBorder="1" applyAlignment="1" applyProtection="1">
      <alignment horizontal="center"/>
    </xf>
    <xf numFmtId="0" fontId="4" fillId="0" borderId="1" xfId="0" applyFont="1" applyBorder="1" applyAlignment="1" applyProtection="1">
      <alignment horizontal="center"/>
    </xf>
    <xf numFmtId="49" fontId="4" fillId="0" borderId="28" xfId="0" applyNumberFormat="1" applyFont="1" applyBorder="1" applyAlignment="1" applyProtection="1">
      <alignment horizontal="center"/>
    </xf>
    <xf numFmtId="0" fontId="4" fillId="0" borderId="118" xfId="0" applyFont="1" applyBorder="1" applyAlignment="1" applyProtection="1">
      <alignment horizontal="center"/>
    </xf>
    <xf numFmtId="0" fontId="4" fillId="0" borderId="118" xfId="0" applyFont="1" applyBorder="1" applyProtection="1"/>
    <xf numFmtId="0" fontId="4" fillId="0" borderId="2" xfId="0" applyFont="1" applyBorder="1" applyProtection="1"/>
    <xf numFmtId="0" fontId="4" fillId="0" borderId="122" xfId="0" applyFont="1" applyBorder="1" applyAlignment="1" applyProtection="1">
      <alignment horizontal="center"/>
    </xf>
    <xf numFmtId="0" fontId="4" fillId="0" borderId="37" xfId="0" applyFont="1" applyBorder="1" applyAlignment="1" applyProtection="1">
      <alignment horizontal="center"/>
    </xf>
    <xf numFmtId="0" fontId="4" fillId="0" borderId="2" xfId="0" applyFont="1" applyBorder="1" applyAlignment="1" applyProtection="1">
      <alignment horizontal="center"/>
    </xf>
    <xf numFmtId="0" fontId="4" fillId="0" borderId="8" xfId="0" applyFont="1" applyBorder="1" applyAlignment="1" applyProtection="1">
      <alignment horizontal="center"/>
    </xf>
    <xf numFmtId="0" fontId="4" fillId="0" borderId="4" xfId="0" applyFont="1" applyBorder="1" applyAlignment="1" applyProtection="1">
      <alignment horizontal="center"/>
    </xf>
    <xf numFmtId="0" fontId="4" fillId="0" borderId="123" xfId="0" applyFont="1" applyBorder="1" applyAlignment="1" applyProtection="1">
      <alignment horizontal="center"/>
    </xf>
    <xf numFmtId="49" fontId="4" fillId="0" borderId="3" xfId="0" applyNumberFormat="1" applyFont="1" applyBorder="1" applyAlignment="1" applyProtection="1">
      <alignment horizontal="center"/>
    </xf>
    <xf numFmtId="0" fontId="4" fillId="0" borderId="3" xfId="0" applyFont="1" applyBorder="1" applyAlignment="1" applyProtection="1">
      <alignment horizontal="center"/>
    </xf>
    <xf numFmtId="49" fontId="4" fillId="0" borderId="46" xfId="0" applyNumberFormat="1" applyFont="1" applyBorder="1" applyAlignment="1" applyProtection="1">
      <alignment horizontal="center"/>
    </xf>
    <xf numFmtId="0" fontId="4" fillId="0" borderId="38" xfId="0" applyFont="1" applyBorder="1" applyAlignment="1" applyProtection="1">
      <alignment horizontal="center"/>
    </xf>
    <xf numFmtId="8" fontId="4" fillId="0" borderId="8" xfId="0" applyNumberFormat="1" applyFont="1" applyBorder="1" applyAlignment="1" applyProtection="1">
      <alignment horizontal="center"/>
    </xf>
    <xf numFmtId="10" fontId="4" fillId="0" borderId="38" xfId="0" applyNumberFormat="1" applyFont="1" applyBorder="1" applyAlignment="1" applyProtection="1">
      <alignment horizontal="center"/>
    </xf>
    <xf numFmtId="0" fontId="4" fillId="0" borderId="9" xfId="0" applyFont="1" applyBorder="1" applyProtection="1"/>
    <xf numFmtId="0" fontId="7" fillId="0" borderId="0" xfId="0" applyFont="1" applyAlignment="1" applyProtection="1">
      <alignment horizontal="center"/>
    </xf>
    <xf numFmtId="0" fontId="2" fillId="0" borderId="0" xfId="0" applyFont="1" applyAlignment="1" applyProtection="1">
      <alignment horizontal="right"/>
    </xf>
    <xf numFmtId="0" fontId="3" fillId="0" borderId="33" xfId="0" applyFont="1" applyBorder="1" applyProtection="1"/>
    <xf numFmtId="49" fontId="3" fillId="0" borderId="2" xfId="0" applyNumberFormat="1" applyFont="1" applyBorder="1" applyAlignment="1" applyProtection="1">
      <alignment horizontal="center"/>
    </xf>
    <xf numFmtId="0" fontId="3" fillId="0" borderId="125" xfId="0" applyFont="1" applyBorder="1" applyAlignment="1" applyProtection="1">
      <alignment horizontal="center"/>
    </xf>
    <xf numFmtId="0" fontId="3" fillId="0" borderId="126" xfId="0" applyFont="1" applyBorder="1" applyAlignment="1" applyProtection="1">
      <alignment horizontal="center"/>
    </xf>
    <xf numFmtId="49" fontId="3" fillId="0" borderId="126" xfId="0" applyNumberFormat="1" applyFont="1" applyBorder="1" applyAlignment="1" applyProtection="1">
      <alignment horizontal="center"/>
    </xf>
    <xf numFmtId="0" fontId="3" fillId="0" borderId="126" xfId="0" applyFont="1" applyBorder="1" applyProtection="1"/>
    <xf numFmtId="0" fontId="3" fillId="0" borderId="124" xfId="0" applyFont="1" applyBorder="1" applyAlignment="1" applyProtection="1">
      <alignment horizontal="center"/>
    </xf>
    <xf numFmtId="0" fontId="3" fillId="0" borderId="118" xfId="0" applyFont="1" applyBorder="1" applyAlignment="1" applyProtection="1">
      <alignment horizontal="center"/>
    </xf>
    <xf numFmtId="49" fontId="3" fillId="0" borderId="1" xfId="0" applyNumberFormat="1" applyFont="1" applyBorder="1" applyAlignment="1" applyProtection="1">
      <alignment horizontal="center"/>
    </xf>
    <xf numFmtId="49" fontId="3" fillId="0" borderId="28" xfId="0" applyNumberFormat="1" applyFont="1" applyBorder="1" applyAlignment="1" applyProtection="1">
      <alignment horizontal="center"/>
    </xf>
    <xf numFmtId="0" fontId="3" fillId="0" borderId="118" xfId="0" applyFont="1" applyBorder="1" applyProtection="1"/>
    <xf numFmtId="0" fontId="3" fillId="0" borderId="9" xfId="0" applyFont="1" applyBorder="1" applyProtection="1"/>
    <xf numFmtId="0" fontId="3" fillId="0" borderId="38" xfId="0" applyFont="1" applyBorder="1" applyAlignment="1" applyProtection="1">
      <alignment horizontal="center"/>
    </xf>
    <xf numFmtId="49" fontId="3" fillId="0" borderId="3" xfId="0" applyNumberFormat="1" applyFont="1" applyBorder="1" applyAlignment="1" applyProtection="1">
      <alignment horizontal="center"/>
    </xf>
    <xf numFmtId="49" fontId="3" fillId="0" borderId="46" xfId="0" applyNumberFormat="1" applyFont="1" applyBorder="1" applyAlignment="1" applyProtection="1">
      <alignment horizontal="center"/>
    </xf>
    <xf numFmtId="8" fontId="3" fillId="0" borderId="8" xfId="0" applyNumberFormat="1" applyFont="1" applyBorder="1" applyAlignment="1" applyProtection="1">
      <alignment horizontal="center"/>
    </xf>
    <xf numFmtId="10" fontId="3" fillId="0" borderId="3" xfId="0" applyNumberFormat="1" applyFont="1" applyBorder="1" applyAlignment="1" applyProtection="1">
      <alignment horizontal="center"/>
    </xf>
    <xf numFmtId="0" fontId="2" fillId="0" borderId="42" xfId="0" applyFont="1" applyBorder="1" applyAlignment="1" applyProtection="1">
      <alignment horizontal="center"/>
    </xf>
    <xf numFmtId="0" fontId="4" fillId="0" borderId="0" xfId="0" applyFont="1" applyAlignment="1" applyProtection="1">
      <alignment horizontal="right"/>
    </xf>
    <xf numFmtId="49" fontId="3" fillId="0" borderId="29" xfId="0" applyNumberFormat="1" applyFont="1" applyBorder="1" applyAlignment="1" applyProtection="1">
      <alignment horizontal="center"/>
    </xf>
    <xf numFmtId="2" fontId="7" fillId="0" borderId="0" xfId="0" applyNumberFormat="1" applyFont="1" applyAlignment="1" applyProtection="1">
      <alignment horizontal="center"/>
    </xf>
    <xf numFmtId="0" fontId="7" fillId="0" borderId="0" xfId="0" applyFont="1" applyBorder="1" applyAlignment="1" applyProtection="1">
      <alignment horizontal="center"/>
      <protection locked="0"/>
    </xf>
    <xf numFmtId="0" fontId="7" fillId="0" borderId="0" xfId="0" applyFont="1" applyAlignment="1" applyProtection="1">
      <alignment horizontal="center" shrinkToFit="1"/>
    </xf>
    <xf numFmtId="0" fontId="2" fillId="0" borderId="0" xfId="0" applyFont="1" applyAlignment="1">
      <alignment horizontal="center"/>
    </xf>
    <xf numFmtId="0" fontId="3" fillId="0" borderId="64" xfId="0" applyNumberFormat="1" applyFont="1" applyBorder="1" applyAlignment="1" applyProtection="1">
      <alignment horizontal="center" shrinkToFit="1"/>
    </xf>
    <xf numFmtId="0" fontId="18" fillId="0" borderId="0" xfId="0" applyFont="1" applyAlignment="1" applyProtection="1">
      <alignment horizontal="right"/>
    </xf>
    <xf numFmtId="167" fontId="0" fillId="0" borderId="21" xfId="0" applyNumberFormat="1" applyBorder="1" applyAlignment="1" applyProtection="1">
      <alignment horizontal="center"/>
    </xf>
    <xf numFmtId="0" fontId="1" fillId="0" borderId="0" xfId="0" applyFont="1" applyAlignment="1" applyProtection="1">
      <alignment horizontal="right"/>
    </xf>
    <xf numFmtId="0" fontId="17" fillId="0" borderId="94" xfId="0" applyFont="1" applyBorder="1" applyProtection="1"/>
    <xf numFmtId="0" fontId="17" fillId="0" borderId="95" xfId="0" applyFont="1" applyBorder="1" applyAlignment="1" applyProtection="1">
      <alignment horizontal="right"/>
    </xf>
    <xf numFmtId="0" fontId="17" fillId="0" borderId="42" xfId="0" applyFont="1" applyBorder="1" applyProtection="1"/>
    <xf numFmtId="0" fontId="17" fillId="0" borderId="0" xfId="0" applyFont="1" applyAlignment="1" applyProtection="1">
      <alignment horizontal="right"/>
    </xf>
    <xf numFmtId="0" fontId="11" fillId="0" borderId="0" xfId="0" applyFont="1" applyAlignment="1" applyProtection="1">
      <alignment horizontal="left"/>
    </xf>
    <xf numFmtId="0" fontId="3" fillId="0" borderId="128" xfId="0" applyFont="1" applyBorder="1" applyAlignment="1" applyProtection="1">
      <alignment shrinkToFit="1"/>
    </xf>
    <xf numFmtId="0" fontId="4" fillId="0" borderId="129" xfId="0" applyFont="1" applyBorder="1" applyAlignment="1" applyProtection="1">
      <alignment horizontal="center" shrinkToFit="1"/>
    </xf>
    <xf numFmtId="0" fontId="4" fillId="0" borderId="130" xfId="0" applyFont="1" applyBorder="1" applyAlignment="1" applyProtection="1">
      <alignment horizontal="center" shrinkToFit="1"/>
    </xf>
    <xf numFmtId="0" fontId="4" fillId="0" borderId="128" xfId="0" applyFont="1" applyBorder="1" applyAlignment="1" applyProtection="1">
      <alignment horizontal="center" shrinkToFit="1"/>
    </xf>
    <xf numFmtId="0" fontId="3" fillId="0" borderId="0" xfId="0" applyFont="1" applyBorder="1" applyAlignment="1" applyProtection="1">
      <alignment shrinkToFit="1"/>
    </xf>
    <xf numFmtId="0" fontId="4" fillId="0" borderId="131" xfId="0" applyFont="1" applyBorder="1" applyAlignment="1" applyProtection="1">
      <alignment horizontal="center" shrinkToFit="1"/>
    </xf>
    <xf numFmtId="0" fontId="4" fillId="0" borderId="132" xfId="0" applyFont="1" applyBorder="1" applyAlignment="1" applyProtection="1">
      <alignment horizontal="center" shrinkToFit="1"/>
    </xf>
    <xf numFmtId="0" fontId="3" fillId="0" borderId="126" xfId="0" applyFont="1" applyBorder="1" applyAlignment="1" applyProtection="1">
      <alignment shrinkToFit="1"/>
    </xf>
    <xf numFmtId="0" fontId="3" fillId="0" borderId="125" xfId="0" applyFont="1" applyBorder="1" applyAlignment="1" applyProtection="1">
      <alignment shrinkToFit="1"/>
    </xf>
    <xf numFmtId="0" fontId="7" fillId="0" borderId="0" xfId="0" applyFont="1" applyAlignment="1" applyProtection="1">
      <alignment horizontal="right" shrinkToFit="1"/>
    </xf>
    <xf numFmtId="2" fontId="4" fillId="0" borderId="5" xfId="0" applyNumberFormat="1" applyFont="1" applyBorder="1" applyAlignment="1" applyProtection="1">
      <alignment shrinkToFit="1"/>
    </xf>
    <xf numFmtId="0" fontId="7" fillId="0" borderId="18" xfId="0" applyFont="1" applyBorder="1" applyAlignment="1" applyProtection="1">
      <alignment shrinkToFit="1"/>
    </xf>
    <xf numFmtId="0" fontId="1" fillId="0" borderId="0" xfId="0" applyFont="1" applyAlignment="1"/>
    <xf numFmtId="0" fontId="2" fillId="0" borderId="42" xfId="0" applyFont="1" applyBorder="1" applyAlignment="1" applyProtection="1">
      <alignment horizontal="right"/>
    </xf>
    <xf numFmtId="0" fontId="2" fillId="0" borderId="50" xfId="0" applyNumberFormat="1" applyFont="1" applyBorder="1" applyAlignment="1" applyProtection="1">
      <alignment horizontal="right" shrinkToFit="1"/>
    </xf>
    <xf numFmtId="0" fontId="2" fillId="0" borderId="41" xfId="0" applyFont="1" applyBorder="1" applyAlignment="1" applyProtection="1">
      <alignment horizontal="center"/>
    </xf>
    <xf numFmtId="0" fontId="21" fillId="0" borderId="21" xfId="0" applyNumberFormat="1" applyFont="1" applyBorder="1" applyAlignment="1" applyProtection="1">
      <alignment horizontal="center"/>
    </xf>
    <xf numFmtId="0" fontId="17" fillId="0" borderId="0" xfId="0" applyFont="1" applyFill="1" applyAlignment="1"/>
    <xf numFmtId="0" fontId="17" fillId="0" borderId="0" xfId="0" applyFont="1" applyFill="1" applyBorder="1" applyAlignment="1">
      <alignment horizontal="left"/>
    </xf>
    <xf numFmtId="0" fontId="17" fillId="0" borderId="0" xfId="0" applyFont="1" applyFill="1" applyAlignment="1">
      <alignment horizontal="left"/>
    </xf>
    <xf numFmtId="4" fontId="3" fillId="0" borderId="5" xfId="0" applyNumberFormat="1" applyFont="1" applyBorder="1" applyAlignment="1" applyProtection="1">
      <alignment horizontal="center" shrinkToFit="1"/>
    </xf>
    <xf numFmtId="0" fontId="3" fillId="0" borderId="10" xfId="0" applyNumberFormat="1" applyFont="1" applyBorder="1" applyAlignment="1" applyProtection="1">
      <alignment horizontal="center" shrinkToFit="1"/>
    </xf>
    <xf numFmtId="0" fontId="3" fillId="0" borderId="0" xfId="0" applyNumberFormat="1" applyFont="1" applyBorder="1" applyAlignment="1" applyProtection="1">
      <alignment horizontal="center" shrinkToFit="1"/>
    </xf>
    <xf numFmtId="4" fontId="3" fillId="0" borderId="0" xfId="0" applyNumberFormat="1" applyFont="1" applyBorder="1" applyAlignment="1" applyProtection="1">
      <alignment horizontal="center"/>
    </xf>
    <xf numFmtId="0" fontId="3" fillId="0" borderId="134" xfId="0" applyFont="1" applyBorder="1" applyProtection="1"/>
    <xf numFmtId="39" fontId="3" fillId="0" borderId="135" xfId="0" applyNumberFormat="1" applyFont="1" applyBorder="1" applyAlignment="1" applyProtection="1">
      <alignment shrinkToFit="1"/>
    </xf>
    <xf numFmtId="39" fontId="3" fillId="0" borderId="136" xfId="0" applyNumberFormat="1" applyFont="1" applyBorder="1" applyAlignment="1" applyProtection="1">
      <alignment shrinkToFit="1"/>
    </xf>
    <xf numFmtId="39" fontId="3" fillId="0" borderId="134" xfId="0" applyNumberFormat="1" applyFont="1" applyBorder="1" applyAlignment="1" applyProtection="1">
      <alignment shrinkToFit="1"/>
    </xf>
    <xf numFmtId="0" fontId="3" fillId="0" borderId="137" xfId="0" applyNumberFormat="1" applyFont="1" applyBorder="1" applyAlignment="1" applyProtection="1">
      <alignment horizontal="center" shrinkToFit="1"/>
    </xf>
    <xf numFmtId="4" fontId="3" fillId="0" borderId="137" xfId="0" applyNumberFormat="1" applyFont="1" applyBorder="1" applyAlignment="1" applyProtection="1">
      <alignment horizontal="center"/>
    </xf>
    <xf numFmtId="0" fontId="3" fillId="0" borderId="138" xfId="0" applyNumberFormat="1" applyFont="1" applyBorder="1" applyAlignment="1" applyProtection="1">
      <alignment horizontal="center" shrinkToFit="1"/>
    </xf>
    <xf numFmtId="39" fontId="3" fillId="0" borderId="139" xfId="0" applyNumberFormat="1" applyFont="1" applyBorder="1" applyAlignment="1" applyProtection="1">
      <alignment shrinkToFit="1"/>
    </xf>
    <xf numFmtId="39" fontId="3" fillId="0" borderId="140" xfId="0" applyNumberFormat="1" applyFont="1" applyBorder="1" applyAlignment="1" applyProtection="1">
      <alignment shrinkToFit="1"/>
    </xf>
    <xf numFmtId="0" fontId="3" fillId="0" borderId="133" xfId="0" applyFont="1" applyBorder="1" applyProtection="1"/>
    <xf numFmtId="4" fontId="3" fillId="0" borderId="137" xfId="0" applyNumberFormat="1" applyFont="1" applyBorder="1" applyAlignment="1" applyProtection="1">
      <alignment shrinkToFit="1"/>
    </xf>
    <xf numFmtId="39" fontId="3" fillId="0" borderId="137" xfId="0" applyNumberFormat="1" applyFont="1" applyBorder="1" applyAlignment="1" applyProtection="1">
      <alignment shrinkToFit="1"/>
    </xf>
    <xf numFmtId="39" fontId="2" fillId="0" borderId="0" xfId="0" applyNumberFormat="1" applyFont="1" applyAlignment="1" applyProtection="1">
      <alignment shrinkToFit="1"/>
    </xf>
    <xf numFmtId="0" fontId="4" fillId="0" borderId="0" xfId="0" applyFont="1" applyFill="1" applyAlignment="1" applyProtection="1">
      <alignment horizontal="center"/>
      <protection locked="0"/>
    </xf>
    <xf numFmtId="39" fontId="3" fillId="3" borderId="22" xfId="0" applyNumberFormat="1" applyFont="1" applyFill="1" applyBorder="1" applyAlignment="1" applyProtection="1">
      <alignment shrinkToFit="1"/>
      <protection locked="0"/>
    </xf>
    <xf numFmtId="4" fontId="3" fillId="3" borderId="60" xfId="0" applyNumberFormat="1" applyFont="1" applyFill="1" applyBorder="1" applyProtection="1">
      <protection locked="0"/>
    </xf>
    <xf numFmtId="0" fontId="4" fillId="3" borderId="0" xfId="0" applyFont="1" applyFill="1" applyAlignment="1" applyProtection="1">
      <alignment horizontal="center"/>
      <protection locked="0"/>
    </xf>
    <xf numFmtId="0" fontId="3" fillId="0" borderId="131" xfId="0" applyFont="1" applyBorder="1" applyProtection="1"/>
    <xf numFmtId="0" fontId="3" fillId="0" borderId="141" xfId="0" applyFont="1" applyBorder="1" applyProtection="1"/>
    <xf numFmtId="0" fontId="3" fillId="0" borderId="132" xfId="0" applyFont="1" applyBorder="1" applyProtection="1"/>
    <xf numFmtId="0" fontId="3" fillId="0" borderId="71" xfId="0" applyFont="1" applyBorder="1" applyProtection="1"/>
    <xf numFmtId="0" fontId="3" fillId="0" borderId="65" xfId="0" applyFont="1" applyBorder="1" applyProtection="1"/>
    <xf numFmtId="49" fontId="17" fillId="0" borderId="21" xfId="0" applyNumberFormat="1" applyFont="1" applyBorder="1" applyAlignment="1" applyProtection="1">
      <alignment horizontal="left"/>
      <protection locked="0"/>
    </xf>
    <xf numFmtId="0" fontId="4" fillId="0" borderId="142" xfId="0" applyFont="1" applyBorder="1" applyProtection="1"/>
    <xf numFmtId="0" fontId="4" fillId="0" borderId="143" xfId="0" applyFont="1" applyBorder="1" applyProtection="1"/>
    <xf numFmtId="0" fontId="4" fillId="0" borderId="144" xfId="0" applyFont="1" applyBorder="1" applyAlignment="1" applyProtection="1">
      <alignment horizontal="center"/>
    </xf>
    <xf numFmtId="0" fontId="4" fillId="0" borderId="145" xfId="0" applyFont="1" applyBorder="1" applyAlignment="1" applyProtection="1">
      <alignment horizontal="center"/>
    </xf>
    <xf numFmtId="49" fontId="3" fillId="0" borderId="146" xfId="0" applyNumberFormat="1" applyFont="1" applyBorder="1" applyAlignment="1" applyProtection="1">
      <alignment horizontal="center"/>
    </xf>
    <xf numFmtId="49" fontId="3" fillId="0" borderId="147" xfId="0" applyNumberFormat="1" applyFont="1" applyBorder="1" applyAlignment="1" applyProtection="1">
      <alignment horizontal="center"/>
    </xf>
    <xf numFmtId="49" fontId="3" fillId="0" borderId="148" xfId="0" applyNumberFormat="1" applyFont="1" applyBorder="1" applyAlignment="1" applyProtection="1">
      <alignment horizontal="center"/>
    </xf>
    <xf numFmtId="0" fontId="3" fillId="0" borderId="150" xfId="0" applyFont="1" applyBorder="1" applyProtection="1"/>
    <xf numFmtId="0" fontId="4" fillId="0" borderId="150" xfId="0" applyFont="1" applyBorder="1" applyProtection="1"/>
    <xf numFmtId="0" fontId="4" fillId="0" borderId="151" xfId="0" applyFont="1" applyBorder="1" applyProtection="1"/>
    <xf numFmtId="4" fontId="4" fillId="0" borderId="152" xfId="0" applyNumberFormat="1" applyFont="1" applyBorder="1" applyProtection="1"/>
    <xf numFmtId="4" fontId="2" fillId="0" borderId="0" xfId="0" applyNumberFormat="1" applyFont="1" applyBorder="1" applyProtection="1"/>
    <xf numFmtId="0" fontId="3" fillId="0" borderId="153" xfId="0" applyFont="1" applyBorder="1" applyProtection="1"/>
    <xf numFmtId="0" fontId="3" fillId="0" borderId="154" xfId="0" applyFont="1" applyBorder="1" applyProtection="1"/>
    <xf numFmtId="0" fontId="3" fillId="0" borderId="151" xfId="0" applyFont="1" applyBorder="1" applyProtection="1"/>
    <xf numFmtId="0" fontId="3" fillId="0" borderId="152" xfId="0" applyFont="1" applyBorder="1" applyProtection="1"/>
    <xf numFmtId="0" fontId="3" fillId="0" borderId="155" xfId="0" applyFont="1" applyBorder="1" applyProtection="1"/>
    <xf numFmtId="0" fontId="3" fillId="0" borderId="156" xfId="0" applyFont="1" applyBorder="1" applyProtection="1"/>
    <xf numFmtId="0" fontId="4" fillId="0" borderId="156" xfId="0" applyFont="1" applyBorder="1" applyAlignment="1" applyProtection="1">
      <alignment shrinkToFit="1"/>
    </xf>
    <xf numFmtId="0" fontId="4" fillId="0" borderId="157" xfId="0" applyFont="1" applyBorder="1" applyAlignment="1" applyProtection="1">
      <alignment shrinkToFit="1"/>
    </xf>
    <xf numFmtId="4" fontId="4" fillId="0" borderId="158" xfId="0" applyNumberFormat="1" applyFont="1" applyBorder="1" applyProtection="1"/>
    <xf numFmtId="0" fontId="3" fillId="0" borderId="159" xfId="0" applyFont="1" applyBorder="1" applyProtection="1"/>
    <xf numFmtId="0" fontId="3" fillId="0" borderId="160" xfId="0" applyFont="1" applyBorder="1" applyProtection="1"/>
    <xf numFmtId="0" fontId="3" fillId="0" borderId="157" xfId="0" applyFont="1" applyBorder="1" applyProtection="1"/>
    <xf numFmtId="0" fontId="3" fillId="0" borderId="158" xfId="0" applyFont="1" applyBorder="1" applyProtection="1"/>
    <xf numFmtId="0" fontId="3" fillId="0" borderId="161" xfId="0" applyFont="1" applyBorder="1" applyProtection="1"/>
    <xf numFmtId="39" fontId="2" fillId="0" borderId="0" xfId="0" applyNumberFormat="1" applyFont="1" applyFill="1" applyBorder="1" applyAlignment="1" applyProtection="1">
      <alignment shrinkToFit="1"/>
    </xf>
    <xf numFmtId="0" fontId="9" fillId="0" borderId="0" xfId="0" applyFont="1" applyBorder="1" applyAlignment="1" applyProtection="1">
      <alignment horizontal="center"/>
    </xf>
    <xf numFmtId="166" fontId="9" fillId="0" borderId="0" xfId="0" applyNumberFormat="1" applyFont="1" applyBorder="1" applyProtection="1"/>
    <xf numFmtId="0" fontId="2" fillId="0" borderId="19" xfId="0" applyNumberFormat="1" applyFont="1" applyBorder="1" applyAlignment="1" applyProtection="1">
      <alignment horizontal="left"/>
      <protection locked="0"/>
    </xf>
    <xf numFmtId="0" fontId="2" fillId="0" borderId="20" xfId="0" applyNumberFormat="1" applyFont="1" applyBorder="1" applyAlignment="1" applyProtection="1">
      <alignment horizontal="left"/>
      <protection locked="0"/>
    </xf>
    <xf numFmtId="0" fontId="2" fillId="0" borderId="0" xfId="0" applyNumberFormat="1" applyFont="1" applyBorder="1" applyAlignment="1" applyProtection="1">
      <alignment horizontal="left"/>
      <protection locked="0"/>
    </xf>
    <xf numFmtId="0" fontId="2" fillId="0" borderId="21" xfId="0" applyNumberFormat="1" applyFont="1" applyBorder="1" applyAlignment="1" applyProtection="1">
      <alignment horizontal="left"/>
      <protection locked="0"/>
    </xf>
    <xf numFmtId="0" fontId="3" fillId="0" borderId="0" xfId="0" applyFont="1" applyBorder="1" applyAlignment="1" applyProtection="1">
      <alignment horizontal="right"/>
    </xf>
    <xf numFmtId="1" fontId="2" fillId="0" borderId="0" xfId="0" applyNumberFormat="1" applyFont="1" applyBorder="1" applyAlignment="1" applyProtection="1">
      <alignment horizontal="center"/>
    </xf>
    <xf numFmtId="1" fontId="13" fillId="0" borderId="0" xfId="0" applyNumberFormat="1" applyFont="1" applyBorder="1" applyAlignment="1" applyProtection="1">
      <alignment horizontal="center"/>
    </xf>
    <xf numFmtId="0" fontId="14" fillId="0" borderId="0" xfId="0" applyFont="1" applyFill="1" applyAlignment="1">
      <alignment horizontal="left" vertical="top" wrapText="1"/>
    </xf>
    <xf numFmtId="49" fontId="14" fillId="0" borderId="0" xfId="0" applyNumberFormat="1" applyFont="1" applyAlignment="1">
      <alignment horizontal="left" vertical="top" wrapText="1"/>
    </xf>
    <xf numFmtId="0" fontId="7" fillId="0" borderId="0" xfId="0" applyFont="1" applyBorder="1" applyAlignment="1" applyProtection="1">
      <alignment shrinkToFit="1"/>
    </xf>
    <xf numFmtId="44" fontId="2" fillId="0" borderId="162" xfId="0" applyNumberFormat="1" applyFont="1" applyBorder="1" applyAlignment="1" applyProtection="1">
      <alignment horizontal="right" shrinkToFit="1"/>
    </xf>
    <xf numFmtId="0" fontId="0" fillId="0" borderId="0" xfId="0" applyBorder="1"/>
    <xf numFmtId="0" fontId="0" fillId="0" borderId="0" xfId="0" applyBorder="1" applyAlignment="1"/>
    <xf numFmtId="0" fontId="17" fillId="0" borderId="0" xfId="0" applyFont="1" applyBorder="1" applyAlignment="1" applyProtection="1"/>
    <xf numFmtId="44" fontId="2" fillId="0" borderId="85" xfId="0" applyNumberFormat="1" applyFont="1" applyBorder="1" applyAlignment="1">
      <alignment horizontal="center" shrinkToFit="1"/>
    </xf>
    <xf numFmtId="44" fontId="2" fillId="0" borderId="85" xfId="0" applyNumberFormat="1" applyFont="1" applyBorder="1" applyAlignment="1" applyProtection="1">
      <alignment horizontal="center" shrinkToFit="1"/>
    </xf>
    <xf numFmtId="0" fontId="14" fillId="0" borderId="0" xfId="0" applyFont="1" applyFill="1" applyAlignment="1">
      <alignment horizontal="left" vertical="top" wrapText="1"/>
    </xf>
    <xf numFmtId="49" fontId="16" fillId="0" borderId="0" xfId="0" applyNumberFormat="1" applyFont="1" applyFill="1"/>
    <xf numFmtId="0" fontId="7" fillId="0" borderId="45" xfId="0" applyFont="1" applyBorder="1" applyProtection="1"/>
    <xf numFmtId="0" fontId="24" fillId="0" borderId="45" xfId="0" applyFont="1" applyBorder="1" applyProtection="1"/>
    <xf numFmtId="44" fontId="2" fillId="0" borderId="98" xfId="0" applyNumberFormat="1" applyFont="1" applyBorder="1" applyAlignment="1" applyProtection="1">
      <alignment horizontal="center" shrinkToFit="1"/>
    </xf>
    <xf numFmtId="43" fontId="2" fillId="0" borderId="98" xfId="0" applyNumberFormat="1" applyFont="1" applyBorder="1" applyAlignment="1" applyProtection="1">
      <alignment horizontal="center" shrinkToFit="1"/>
    </xf>
    <xf numFmtId="43" fontId="2" fillId="0" borderId="99" xfId="0" applyNumberFormat="1" applyFont="1" applyBorder="1" applyAlignment="1" applyProtection="1">
      <alignment horizontal="center" shrinkToFit="1"/>
    </xf>
    <xf numFmtId="43" fontId="2" fillId="0" borderId="101" xfId="0" applyNumberFormat="1" applyFont="1" applyBorder="1" applyAlignment="1" applyProtection="1">
      <alignment horizontal="center" shrinkToFit="1"/>
    </xf>
    <xf numFmtId="44" fontId="2" fillId="0" borderId="102" xfId="0" applyNumberFormat="1" applyFont="1" applyBorder="1" applyAlignment="1" applyProtection="1">
      <alignment horizontal="center" shrinkToFit="1"/>
    </xf>
    <xf numFmtId="43" fontId="2" fillId="0" borderId="98" xfId="0" applyNumberFormat="1" applyFont="1" applyBorder="1" applyAlignment="1" applyProtection="1">
      <alignment horizontal="center" shrinkToFit="1"/>
      <protection locked="0"/>
    </xf>
    <xf numFmtId="44" fontId="2" fillId="0" borderId="96" xfId="0" applyNumberFormat="1" applyFont="1" applyBorder="1" applyAlignment="1" applyProtection="1">
      <alignment horizontal="center" shrinkToFit="1"/>
    </xf>
    <xf numFmtId="44" fontId="2" fillId="0" borderId="100" xfId="0" applyNumberFormat="1" applyFont="1" applyBorder="1" applyAlignment="1" applyProtection="1">
      <alignment horizontal="center" shrinkToFit="1"/>
    </xf>
    <xf numFmtId="44" fontId="2" fillId="0" borderId="85" xfId="0" applyNumberFormat="1" applyFont="1" applyBorder="1" applyAlignment="1" applyProtection="1">
      <alignment shrinkToFit="1"/>
    </xf>
    <xf numFmtId="44" fontId="7" fillId="0" borderId="100" xfId="0" applyNumberFormat="1" applyFont="1" applyBorder="1" applyAlignment="1" applyProtection="1">
      <alignment shrinkToFit="1"/>
    </xf>
    <xf numFmtId="39" fontId="17" fillId="0" borderId="0" xfId="0" applyNumberFormat="1" applyFont="1" applyAlignment="1">
      <alignment horizontal="right" shrinkToFit="1"/>
    </xf>
    <xf numFmtId="39" fontId="0" fillId="0" borderId="0" xfId="0" applyNumberFormat="1" applyBorder="1" applyAlignment="1">
      <alignment horizontal="right" shrinkToFit="1"/>
    </xf>
    <xf numFmtId="39" fontId="2" fillId="0" borderId="0" xfId="0" applyNumberFormat="1" applyFont="1" applyBorder="1" applyAlignment="1">
      <alignment horizontal="right" shrinkToFit="1"/>
    </xf>
    <xf numFmtId="39" fontId="2" fillId="0" borderId="0" xfId="0" applyNumberFormat="1" applyFont="1" applyAlignment="1">
      <alignment horizontal="right" shrinkToFit="1"/>
    </xf>
    <xf numFmtId="39" fontId="19" fillId="0" borderId="0" xfId="0" applyNumberFormat="1" applyFont="1" applyAlignment="1" applyProtection="1">
      <alignment horizontal="right" shrinkToFit="1"/>
    </xf>
    <xf numFmtId="39" fontId="2" fillId="0" borderId="0" xfId="0" applyNumberFormat="1" applyFont="1" applyAlignment="1" applyProtection="1">
      <alignment horizontal="right" shrinkToFit="1"/>
    </xf>
    <xf numFmtId="39" fontId="0" fillId="0" borderId="0" xfId="0" applyNumberFormat="1" applyAlignment="1">
      <alignment horizontal="right" shrinkToFit="1"/>
    </xf>
    <xf numFmtId="39" fontId="19" fillId="0" borderId="0" xfId="0" applyNumberFormat="1" applyFont="1" applyAlignment="1">
      <alignment horizontal="right" shrinkToFit="1"/>
    </xf>
    <xf numFmtId="39" fontId="17" fillId="0" borderId="0" xfId="0" applyNumberFormat="1" applyFont="1" applyBorder="1" applyAlignment="1" applyProtection="1">
      <alignment horizontal="right" shrinkToFit="1"/>
    </xf>
    <xf numFmtId="39" fontId="17" fillId="0" borderId="0" xfId="0" applyNumberFormat="1" applyFont="1" applyAlignment="1" applyProtection="1">
      <alignment horizontal="right" shrinkToFit="1"/>
    </xf>
    <xf numFmtId="39" fontId="0" fillId="0" borderId="0" xfId="0" applyNumberFormat="1" applyBorder="1" applyAlignment="1" applyProtection="1">
      <alignment horizontal="right" shrinkToFit="1"/>
    </xf>
    <xf numFmtId="39" fontId="0" fillId="0" borderId="0" xfId="0" applyNumberFormat="1" applyAlignment="1" applyProtection="1">
      <alignment horizontal="right" shrinkToFit="1"/>
    </xf>
    <xf numFmtId="2" fontId="3" fillId="0" borderId="0" xfId="0" applyNumberFormat="1" applyFont="1" applyBorder="1" applyAlignment="1" applyProtection="1">
      <alignment shrinkToFit="1"/>
    </xf>
    <xf numFmtId="39" fontId="3" fillId="0" borderId="0" xfId="0" applyNumberFormat="1" applyFont="1" applyBorder="1" applyAlignment="1" applyProtection="1">
      <alignment shrinkToFit="1"/>
    </xf>
    <xf numFmtId="39" fontId="4" fillId="0" borderId="0" xfId="0" applyNumberFormat="1" applyFont="1" applyBorder="1" applyAlignment="1" applyProtection="1">
      <alignment shrinkToFit="1"/>
    </xf>
    <xf numFmtId="39" fontId="3" fillId="0" borderId="0" xfId="0" applyNumberFormat="1" applyFont="1" applyBorder="1" applyAlignment="1" applyProtection="1">
      <alignment horizontal="right" shrinkToFit="1"/>
    </xf>
    <xf numFmtId="2" fontId="4" fillId="0" borderId="166" xfId="0" applyNumberFormat="1" applyFont="1" applyBorder="1" applyAlignment="1" applyProtection="1">
      <alignment shrinkToFit="1"/>
    </xf>
    <xf numFmtId="39" fontId="4" fillId="0" borderId="167" xfId="0" applyNumberFormat="1" applyFont="1" applyBorder="1" applyAlignment="1" applyProtection="1">
      <alignment shrinkToFit="1"/>
    </xf>
    <xf numFmtId="39" fontId="4" fillId="0" borderId="165" xfId="0" applyNumberFormat="1" applyFont="1" applyBorder="1" applyAlignment="1" applyProtection="1">
      <alignment shrinkToFit="1"/>
    </xf>
    <xf numFmtId="39" fontId="4" fillId="0" borderId="168" xfId="0" applyNumberFormat="1" applyFont="1" applyBorder="1" applyAlignment="1" applyProtection="1">
      <alignment shrinkToFit="1"/>
    </xf>
    <xf numFmtId="39" fontId="5" fillId="0" borderId="165" xfId="0" applyNumberFormat="1" applyFont="1" applyBorder="1" applyAlignment="1" applyProtection="1">
      <alignment shrinkToFit="1"/>
    </xf>
    <xf numFmtId="39" fontId="4" fillId="0" borderId="166" xfId="0" applyNumberFormat="1" applyFont="1" applyBorder="1" applyAlignment="1" applyProtection="1">
      <alignment shrinkToFit="1"/>
    </xf>
    <xf numFmtId="39" fontId="4" fillId="0" borderId="169" xfId="0" applyNumberFormat="1" applyFont="1" applyBorder="1" applyAlignment="1" applyProtection="1">
      <alignment shrinkToFit="1"/>
    </xf>
    <xf numFmtId="39" fontId="4" fillId="0" borderId="170" xfId="0" applyNumberFormat="1" applyFont="1" applyBorder="1" applyAlignment="1" applyProtection="1">
      <alignment shrinkToFit="1"/>
    </xf>
    <xf numFmtId="39" fontId="4" fillId="0" borderId="165" xfId="0" applyNumberFormat="1" applyFont="1" applyBorder="1" applyAlignment="1" applyProtection="1">
      <alignment horizontal="right" shrinkToFit="1"/>
    </xf>
    <xf numFmtId="2" fontId="3" fillId="0" borderId="1" xfId="0" applyNumberFormat="1" applyFont="1" applyBorder="1" applyProtection="1"/>
    <xf numFmtId="39" fontId="6" fillId="0" borderId="7" xfId="0" applyNumberFormat="1" applyFont="1" applyBorder="1" applyAlignment="1" applyProtection="1">
      <alignment horizontal="center" shrinkToFit="1"/>
    </xf>
    <xf numFmtId="39" fontId="6" fillId="0" borderId="171" xfId="0" applyNumberFormat="1" applyFont="1" applyBorder="1" applyAlignment="1" applyProtection="1">
      <alignment horizontal="center" shrinkToFit="1"/>
    </xf>
    <xf numFmtId="39" fontId="6" fillId="0" borderId="0" xfId="0" applyNumberFormat="1" applyFont="1" applyBorder="1" applyAlignment="1" applyProtection="1">
      <alignment horizontal="center" shrinkToFit="1"/>
    </xf>
    <xf numFmtId="39" fontId="6" fillId="0" borderId="17" xfId="0" applyNumberFormat="1" applyFont="1" applyBorder="1" applyAlignment="1" applyProtection="1">
      <alignment horizontal="center" shrinkToFit="1"/>
    </xf>
    <xf numFmtId="39" fontId="6" fillId="0" borderId="172" xfId="0" applyNumberFormat="1" applyFont="1" applyBorder="1" applyAlignment="1" applyProtection="1">
      <alignment horizontal="center" shrinkToFit="1"/>
    </xf>
    <xf numFmtId="39" fontId="6" fillId="0" borderId="173" xfId="0" applyNumberFormat="1" applyFont="1" applyBorder="1" applyAlignment="1" applyProtection="1">
      <alignment horizontal="center" shrinkToFit="1"/>
    </xf>
    <xf numFmtId="39" fontId="6" fillId="0" borderId="174" xfId="0" applyNumberFormat="1" applyFont="1" applyBorder="1" applyAlignment="1" applyProtection="1">
      <alignment horizontal="center" shrinkToFit="1"/>
    </xf>
    <xf numFmtId="39" fontId="9" fillId="0" borderId="0" xfId="0" applyNumberFormat="1" applyFont="1" applyAlignment="1" applyProtection="1">
      <alignment shrinkToFit="1"/>
    </xf>
    <xf numFmtId="0" fontId="3" fillId="0" borderId="4" xfId="0" applyFont="1" applyBorder="1" applyProtection="1"/>
    <xf numFmtId="16" fontId="4" fillId="0" borderId="163" xfId="0" quotePrefix="1" applyNumberFormat="1" applyFont="1" applyBorder="1" applyAlignment="1" applyProtection="1">
      <alignment horizontal="right"/>
    </xf>
    <xf numFmtId="0" fontId="4" fillId="0" borderId="163" xfId="0" applyNumberFormat="1" applyFont="1" applyFill="1" applyBorder="1" applyAlignment="1" applyProtection="1">
      <alignment horizontal="left"/>
      <protection locked="0"/>
    </xf>
    <xf numFmtId="39" fontId="4" fillId="0" borderId="163" xfId="0" applyNumberFormat="1" applyFont="1" applyFill="1" applyBorder="1" applyAlignment="1" applyProtection="1">
      <alignment shrinkToFit="1"/>
    </xf>
    <xf numFmtId="0" fontId="4" fillId="0" borderId="164" xfId="0" applyFont="1" applyBorder="1" applyAlignment="1" applyProtection="1">
      <alignment horizontal="right"/>
    </xf>
    <xf numFmtId="16" fontId="4" fillId="0" borderId="164" xfId="0" applyNumberFormat="1" applyFont="1" applyBorder="1" applyAlignment="1" applyProtection="1">
      <alignment horizontal="right"/>
    </xf>
    <xf numFmtId="0" fontId="4" fillId="0" borderId="164" xfId="0" applyNumberFormat="1" applyFont="1" applyFill="1" applyBorder="1" applyAlignment="1" applyProtection="1">
      <alignment horizontal="left"/>
      <protection locked="0"/>
    </xf>
    <xf numFmtId="39" fontId="4" fillId="0" borderId="164" xfId="0" applyNumberFormat="1" applyFont="1" applyFill="1" applyBorder="1" applyAlignment="1" applyProtection="1">
      <alignment shrinkToFit="1"/>
    </xf>
    <xf numFmtId="0" fontId="28" fillId="0" borderId="21" xfId="0" applyFont="1" applyBorder="1"/>
    <xf numFmtId="49" fontId="3" fillId="0" borderId="24" xfId="0" applyNumberFormat="1" applyFont="1" applyBorder="1" applyAlignment="1" applyProtection="1">
      <alignment horizontal="center" shrinkToFit="1"/>
      <protection locked="0"/>
    </xf>
    <xf numFmtId="49" fontId="3" fillId="0" borderId="24" xfId="0" applyNumberFormat="1" applyFont="1" applyBorder="1" applyAlignment="1" applyProtection="1">
      <alignment shrinkToFit="1"/>
      <protection locked="0"/>
    </xf>
    <xf numFmtId="1" fontId="3" fillId="0" borderId="10" xfId="0" applyNumberFormat="1" applyFont="1" applyBorder="1" applyAlignment="1" applyProtection="1">
      <alignment horizontal="center" shrinkToFit="1"/>
      <protection locked="0"/>
    </xf>
    <xf numFmtId="49" fontId="3" fillId="0" borderId="25" xfId="0" applyNumberFormat="1" applyFont="1" applyBorder="1" applyAlignment="1" applyProtection="1">
      <alignment horizontal="center" shrinkToFit="1"/>
      <protection locked="0"/>
    </xf>
    <xf numFmtId="49" fontId="3" fillId="0" borderId="25" xfId="0" applyNumberFormat="1" applyFont="1" applyBorder="1" applyAlignment="1" applyProtection="1">
      <alignment shrinkToFit="1"/>
      <protection locked="0"/>
    </xf>
    <xf numFmtId="1" fontId="3" fillId="0" borderId="12" xfId="0" applyNumberFormat="1" applyFont="1" applyBorder="1" applyAlignment="1" applyProtection="1">
      <alignment horizontal="center" shrinkToFit="1"/>
      <protection locked="0"/>
    </xf>
    <xf numFmtId="49" fontId="3" fillId="0" borderId="27" xfId="0" applyNumberFormat="1" applyFont="1" applyBorder="1" applyAlignment="1" applyProtection="1">
      <alignment horizontal="center" shrinkToFit="1"/>
      <protection locked="0"/>
    </xf>
    <xf numFmtId="49" fontId="3" fillId="0" borderId="55" xfId="0" applyNumberFormat="1" applyFont="1" applyBorder="1" applyAlignment="1" applyProtection="1">
      <alignment horizontal="center" shrinkToFit="1"/>
      <protection locked="0"/>
    </xf>
    <xf numFmtId="49" fontId="3" fillId="0" borderId="27" xfId="0" applyNumberFormat="1" applyFont="1" applyBorder="1" applyAlignment="1" applyProtection="1">
      <alignment shrinkToFit="1"/>
      <protection locked="0"/>
    </xf>
    <xf numFmtId="1" fontId="3" fillId="0" borderId="15" xfId="0" applyNumberFormat="1" applyFont="1" applyBorder="1" applyAlignment="1" applyProtection="1">
      <alignment horizontal="center" shrinkToFit="1"/>
      <protection locked="0"/>
    </xf>
    <xf numFmtId="0" fontId="17" fillId="0" borderId="95" xfId="0" applyFont="1" applyBorder="1" applyAlignment="1" applyProtection="1">
      <alignment horizontal="right"/>
    </xf>
    <xf numFmtId="0" fontId="4" fillId="0" borderId="2" xfId="0" applyFont="1" applyBorder="1" applyAlignment="1" applyProtection="1">
      <alignment shrinkToFit="1"/>
    </xf>
    <xf numFmtId="0" fontId="4" fillId="0" borderId="0" xfId="0" applyFont="1" applyAlignment="1" applyProtection="1">
      <alignment shrinkToFit="1"/>
    </xf>
    <xf numFmtId="0" fontId="4" fillId="0" borderId="1" xfId="0" applyFont="1" applyBorder="1" applyAlignment="1" applyProtection="1">
      <alignment shrinkToFit="1"/>
    </xf>
    <xf numFmtId="0" fontId="4" fillId="0" borderId="125" xfId="0" applyFont="1" applyBorder="1" applyAlignment="1" applyProtection="1">
      <alignment horizontal="center" shrinkToFit="1"/>
    </xf>
    <xf numFmtId="0" fontId="4" fillId="0" borderId="124" xfId="0" applyFont="1" applyBorder="1" applyAlignment="1" applyProtection="1">
      <alignment horizontal="center" shrinkToFit="1"/>
    </xf>
    <xf numFmtId="0" fontId="4" fillId="0" borderId="126" xfId="0" applyFont="1" applyBorder="1" applyAlignment="1" applyProtection="1">
      <alignment horizontal="center" shrinkToFit="1"/>
    </xf>
    <xf numFmtId="0" fontId="4" fillId="0" borderId="125" xfId="0" applyFont="1" applyBorder="1" applyAlignment="1" applyProtection="1">
      <alignment shrinkToFit="1"/>
    </xf>
    <xf numFmtId="0" fontId="4" fillId="0" borderId="126" xfId="0" applyFont="1" applyBorder="1" applyAlignment="1" applyProtection="1">
      <alignment shrinkToFit="1"/>
    </xf>
    <xf numFmtId="2" fontId="4" fillId="0" borderId="6" xfId="0" applyNumberFormat="1" applyFont="1" applyBorder="1" applyAlignment="1" applyProtection="1">
      <alignment shrinkToFit="1"/>
    </xf>
    <xf numFmtId="2" fontId="4" fillId="0" borderId="11" xfId="0" applyNumberFormat="1" applyFont="1" applyBorder="1" applyAlignment="1" applyProtection="1">
      <alignment shrinkToFit="1"/>
    </xf>
    <xf numFmtId="0" fontId="21" fillId="0" borderId="0" xfId="0" applyFont="1" applyBorder="1" applyAlignment="1" applyProtection="1">
      <alignment horizontal="right"/>
    </xf>
    <xf numFmtId="49" fontId="4" fillId="0" borderId="0" xfId="0" applyNumberFormat="1" applyFont="1" applyAlignment="1" applyProtection="1">
      <alignment horizontal="center"/>
    </xf>
    <xf numFmtId="0" fontId="4" fillId="0" borderId="0" xfId="0" applyFont="1" applyAlignment="1" applyProtection="1">
      <alignment horizontal="left" shrinkToFit="1"/>
    </xf>
    <xf numFmtId="0" fontId="16" fillId="0" borderId="0" xfId="0" applyFont="1" applyAlignment="1">
      <alignment horizontal="center" vertical="center"/>
    </xf>
    <xf numFmtId="49" fontId="14" fillId="0" borderId="0" xfId="0" applyNumberFormat="1" applyFont="1" applyAlignment="1">
      <alignment horizontal="left" vertical="top" wrapText="1"/>
    </xf>
    <xf numFmtId="49" fontId="14" fillId="3" borderId="0" xfId="0" applyNumberFormat="1" applyFont="1" applyFill="1" applyAlignment="1">
      <alignment horizontal="left" vertical="top"/>
    </xf>
    <xf numFmtId="49" fontId="16" fillId="0" borderId="0" xfId="0" applyNumberFormat="1" applyFont="1" applyFill="1" applyAlignment="1">
      <alignment horizontal="left" vertical="top" wrapText="1"/>
    </xf>
    <xf numFmtId="0" fontId="14" fillId="0" borderId="0" xfId="0" applyFont="1" applyFill="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wrapText="1"/>
    </xf>
    <xf numFmtId="49" fontId="14" fillId="2" borderId="0" xfId="0" applyNumberFormat="1" applyFont="1" applyFill="1" applyAlignment="1">
      <alignment horizontal="left" vertical="top" wrapText="1"/>
    </xf>
    <xf numFmtId="0" fontId="16" fillId="0" borderId="0" xfId="0" applyFont="1" applyAlignment="1">
      <alignment horizontal="left" vertical="top" wrapText="1"/>
    </xf>
    <xf numFmtId="0" fontId="9" fillId="2" borderId="0" xfId="0" applyNumberFormat="1" applyFont="1" applyFill="1" applyBorder="1" applyAlignment="1" applyProtection="1">
      <alignment horizontal="left"/>
      <protection locked="0"/>
    </xf>
    <xf numFmtId="0" fontId="9" fillId="2" borderId="18" xfId="0" applyNumberFormat="1" applyFont="1" applyFill="1" applyBorder="1" applyAlignment="1" applyProtection="1">
      <alignment horizontal="left"/>
      <protection locked="0"/>
    </xf>
    <xf numFmtId="39" fontId="9" fillId="0" borderId="0" xfId="0" applyNumberFormat="1" applyFont="1" applyBorder="1" applyAlignment="1" applyProtection="1">
      <alignment horizontal="right"/>
      <protection locked="0"/>
    </xf>
    <xf numFmtId="39" fontId="9" fillId="0" borderId="0" xfId="0" applyNumberFormat="1" applyFont="1" applyBorder="1" applyAlignment="1" applyProtection="1">
      <alignment horizontal="right"/>
    </xf>
    <xf numFmtId="39" fontId="9" fillId="3" borderId="0" xfId="0" applyNumberFormat="1" applyFont="1" applyFill="1" applyBorder="1" applyAlignment="1" applyProtection="1">
      <alignment horizontal="right"/>
      <protection locked="0"/>
    </xf>
    <xf numFmtId="0" fontId="2" fillId="0" borderId="45" xfId="0" applyFont="1" applyBorder="1" applyAlignment="1" applyProtection="1"/>
    <xf numFmtId="0" fontId="2" fillId="0" borderId="0" xfId="0" applyFont="1" applyBorder="1" applyAlignment="1" applyProtection="1"/>
    <xf numFmtId="39" fontId="2" fillId="0" borderId="0" xfId="0" applyNumberFormat="1" applyFont="1" applyBorder="1" applyAlignment="1" applyProtection="1"/>
    <xf numFmtId="39" fontId="2" fillId="2" borderId="0" xfId="0" applyNumberFormat="1" applyFont="1" applyFill="1" applyBorder="1" applyAlignment="1" applyProtection="1">
      <protection locked="0"/>
    </xf>
    <xf numFmtId="0" fontId="10" fillId="0" borderId="68" xfId="0" applyFont="1" applyBorder="1" applyAlignment="1" applyProtection="1">
      <alignment horizontal="center"/>
    </xf>
    <xf numFmtId="0" fontId="10" fillId="0" borderId="69" xfId="0" applyFont="1" applyBorder="1" applyAlignment="1" applyProtection="1">
      <alignment horizontal="center"/>
    </xf>
    <xf numFmtId="0" fontId="10" fillId="0" borderId="70" xfId="0" applyFont="1" applyBorder="1" applyAlignment="1" applyProtection="1">
      <alignment horizontal="center"/>
    </xf>
    <xf numFmtId="0" fontId="10" fillId="0" borderId="45" xfId="0" applyFont="1" applyBorder="1" applyAlignment="1" applyProtection="1">
      <alignment horizontal="center"/>
    </xf>
    <xf numFmtId="0" fontId="10" fillId="0" borderId="0" xfId="0" applyFont="1" applyBorder="1" applyAlignment="1" applyProtection="1">
      <alignment horizontal="center"/>
    </xf>
    <xf numFmtId="0" fontId="7" fillId="0" borderId="45" xfId="0" applyFont="1" applyBorder="1" applyAlignment="1" applyProtection="1"/>
    <xf numFmtId="0" fontId="7" fillId="0" borderId="0" xfId="0" applyFont="1" applyBorder="1" applyAlignment="1" applyProtection="1"/>
    <xf numFmtId="0" fontId="10" fillId="0" borderId="66" xfId="0" applyFont="1" applyBorder="1" applyAlignment="1" applyProtection="1">
      <alignment horizontal="center"/>
    </xf>
    <xf numFmtId="0" fontId="10" fillId="0" borderId="67" xfId="0" applyFont="1" applyBorder="1" applyAlignment="1" applyProtection="1">
      <alignment horizontal="center"/>
    </xf>
    <xf numFmtId="0" fontId="2" fillId="0" borderId="67" xfId="0" applyFont="1" applyBorder="1" applyAlignment="1" applyProtection="1"/>
    <xf numFmtId="4" fontId="2" fillId="0" borderId="0" xfId="0" applyNumberFormat="1" applyFont="1" applyBorder="1" applyAlignment="1" applyProtection="1"/>
    <xf numFmtId="0" fontId="4" fillId="0" borderId="118" xfId="0" applyFont="1" applyBorder="1" applyAlignment="1" applyProtection="1">
      <alignment horizontal="center" vertical="center" wrapText="1" shrinkToFit="1"/>
    </xf>
    <xf numFmtId="0" fontId="4" fillId="0" borderId="37" xfId="0" applyFont="1" applyBorder="1" applyAlignment="1" applyProtection="1">
      <alignment horizontal="center" vertical="center" wrapText="1" shrinkToFit="1"/>
    </xf>
    <xf numFmtId="0" fontId="4" fillId="0" borderId="38" xfId="0" applyFont="1" applyBorder="1" applyAlignment="1" applyProtection="1">
      <alignment horizontal="center" vertical="center" wrapText="1" shrinkToFit="1"/>
    </xf>
    <xf numFmtId="0" fontId="3" fillId="0" borderId="127" xfId="0" applyFont="1" applyBorder="1" applyAlignment="1" applyProtection="1">
      <alignment horizontal="center" vertical="center" shrinkToFit="1"/>
    </xf>
    <xf numFmtId="0" fontId="3" fillId="0" borderId="120" xfId="0" applyFont="1" applyBorder="1" applyAlignment="1" applyProtection="1">
      <alignment horizontal="center" vertical="center" shrinkToFit="1"/>
    </xf>
    <xf numFmtId="0" fontId="3" fillId="0" borderId="121" xfId="0" applyFont="1" applyBorder="1" applyAlignment="1" applyProtection="1">
      <alignment horizontal="center" vertical="center" shrinkToFit="1"/>
    </xf>
    <xf numFmtId="0" fontId="4" fillId="0" borderId="127" xfId="0" applyFont="1" applyBorder="1" applyAlignment="1" applyProtection="1">
      <alignment horizontal="center" vertical="center" shrinkToFit="1"/>
    </xf>
    <xf numFmtId="0" fontId="4" fillId="0" borderId="120" xfId="0" applyFont="1" applyBorder="1" applyAlignment="1" applyProtection="1">
      <alignment horizontal="center" vertical="center" shrinkToFit="1"/>
    </xf>
    <xf numFmtId="0" fontId="4" fillId="0" borderId="121" xfId="0" applyFont="1" applyBorder="1" applyAlignment="1" applyProtection="1">
      <alignment horizontal="center" vertical="center" shrinkToFit="1"/>
    </xf>
    <xf numFmtId="0" fontId="25" fillId="0" borderId="118" xfId="0" applyFont="1" applyBorder="1" applyAlignment="1" applyProtection="1">
      <alignment horizontal="center" vertical="center" wrapText="1" shrinkToFit="1"/>
    </xf>
    <xf numFmtId="0" fontId="25" fillId="0" borderId="37" xfId="0" applyFont="1" applyBorder="1" applyAlignment="1" applyProtection="1">
      <alignment horizontal="center" vertical="center" wrapText="1" shrinkToFit="1"/>
    </xf>
    <xf numFmtId="0" fontId="25" fillId="0" borderId="38" xfId="0" applyFont="1" applyBorder="1" applyAlignment="1" applyProtection="1">
      <alignment horizontal="center" vertical="center" wrapText="1" shrinkToFit="1"/>
    </xf>
    <xf numFmtId="0" fontId="4" fillId="0" borderId="117" xfId="0" applyFont="1" applyBorder="1" applyAlignment="1" applyProtection="1">
      <alignment horizontal="center" vertical="center" wrapText="1" shrinkToFit="1"/>
    </xf>
    <xf numFmtId="0" fontId="4" fillId="0" borderId="122" xfId="0" applyFont="1" applyBorder="1" applyAlignment="1" applyProtection="1">
      <alignment horizontal="center" vertical="center" wrapText="1" shrinkToFit="1"/>
    </xf>
    <xf numFmtId="0" fontId="4" fillId="0" borderId="123" xfId="0" applyFont="1" applyBorder="1" applyAlignment="1" applyProtection="1">
      <alignment horizontal="center" vertical="center" wrapText="1" shrinkToFit="1"/>
    </xf>
    <xf numFmtId="0" fontId="3" fillId="0" borderId="149" xfId="0" applyFont="1" applyBorder="1" applyAlignment="1" applyProtection="1">
      <alignment horizontal="center"/>
    </xf>
    <xf numFmtId="0" fontId="3" fillId="0" borderId="65" xfId="0" applyFont="1" applyBorder="1" applyAlignment="1" applyProtection="1">
      <alignment horizontal="center"/>
    </xf>
    <xf numFmtId="0" fontId="3" fillId="0" borderId="118" xfId="0" applyFont="1" applyBorder="1" applyAlignment="1" applyProtection="1">
      <alignment horizontal="center" vertical="center" wrapText="1" shrinkToFit="1"/>
    </xf>
    <xf numFmtId="0" fontId="3" fillId="0" borderId="37" xfId="0" applyFont="1" applyBorder="1" applyAlignment="1" applyProtection="1">
      <alignment horizontal="center" vertical="center" wrapText="1" shrinkToFit="1"/>
    </xf>
    <xf numFmtId="0" fontId="3" fillId="0" borderId="38" xfId="0" applyFont="1" applyBorder="1" applyAlignment="1" applyProtection="1">
      <alignment horizontal="center" vertical="center" wrapText="1" shrinkToFit="1"/>
    </xf>
    <xf numFmtId="0" fontId="3" fillId="0" borderId="117" xfId="0" applyFont="1" applyBorder="1" applyAlignment="1" applyProtection="1">
      <alignment horizontal="center" vertical="center" wrapText="1" shrinkToFit="1"/>
    </xf>
    <xf numFmtId="0" fontId="3" fillId="0" borderId="122" xfId="0" applyFont="1" applyBorder="1" applyAlignment="1" applyProtection="1">
      <alignment horizontal="center" vertical="center" wrapText="1" shrinkToFit="1"/>
    </xf>
    <xf numFmtId="0" fontId="3" fillId="0" borderId="123" xfId="0" applyFont="1" applyBorder="1" applyAlignment="1" applyProtection="1">
      <alignment horizontal="center" vertical="center" wrapText="1" shrinkToFit="1"/>
    </xf>
    <xf numFmtId="0" fontId="2" fillId="3" borderId="0" xfId="0" applyNumberFormat="1" applyFont="1" applyFill="1" applyBorder="1" applyAlignment="1" applyProtection="1">
      <alignment horizontal="left"/>
      <protection locked="0"/>
    </xf>
    <xf numFmtId="0" fontId="2" fillId="3" borderId="18" xfId="0" applyNumberFormat="1" applyFont="1" applyFill="1" applyBorder="1" applyAlignment="1" applyProtection="1">
      <alignment horizontal="left"/>
      <protection locked="0"/>
    </xf>
    <xf numFmtId="0" fontId="4" fillId="0" borderId="175" xfId="0" applyFont="1" applyBorder="1" applyAlignment="1" applyProtection="1">
      <alignment horizontal="center" vertical="center" wrapText="1" shrinkToFit="1"/>
    </xf>
    <xf numFmtId="0" fontId="4" fillId="0" borderId="176" xfId="0" applyFont="1" applyBorder="1" applyAlignment="1" applyProtection="1">
      <alignment horizontal="center" vertical="center" wrapText="1" shrinkToFit="1"/>
    </xf>
    <xf numFmtId="0" fontId="4" fillId="0" borderId="179" xfId="0" applyFont="1" applyBorder="1" applyAlignment="1" applyProtection="1">
      <alignment horizontal="center" vertical="center" wrapText="1" shrinkToFit="1"/>
    </xf>
    <xf numFmtId="0" fontId="3" fillId="0" borderId="175" xfId="0" applyFont="1" applyBorder="1" applyAlignment="1" applyProtection="1">
      <alignment horizontal="center" vertical="center" wrapText="1" shrinkToFit="1"/>
    </xf>
    <xf numFmtId="0" fontId="3" fillId="0" borderId="176" xfId="0" applyFont="1" applyBorder="1" applyAlignment="1" applyProtection="1">
      <alignment horizontal="center" vertical="center" wrapText="1" shrinkToFit="1"/>
    </xf>
    <xf numFmtId="0" fontId="3" fillId="0" borderId="179" xfId="0" applyFont="1" applyBorder="1" applyAlignment="1" applyProtection="1">
      <alignment horizontal="center" vertical="center" wrapText="1" shrinkToFit="1"/>
    </xf>
    <xf numFmtId="49" fontId="7" fillId="0" borderId="66" xfId="0" applyNumberFormat="1" applyFont="1" applyBorder="1" applyAlignment="1" applyProtection="1">
      <alignment horizontal="center"/>
    </xf>
    <xf numFmtId="49" fontId="7" fillId="0" borderId="67" xfId="0" applyNumberFormat="1" applyFont="1" applyBorder="1" applyAlignment="1" applyProtection="1">
      <alignment horizontal="center"/>
    </xf>
    <xf numFmtId="49" fontId="7" fillId="0" borderId="40" xfId="0" applyNumberFormat="1" applyFont="1" applyBorder="1" applyAlignment="1" applyProtection="1">
      <alignment horizontal="center"/>
    </xf>
    <xf numFmtId="0" fontId="4" fillId="0" borderId="0" xfId="0" applyFont="1" applyFill="1" applyAlignment="1" applyProtection="1">
      <alignment horizontal="center"/>
      <protection locked="0"/>
    </xf>
    <xf numFmtId="0" fontId="2" fillId="0" borderId="44" xfId="0" applyFont="1" applyBorder="1" applyAlignment="1" applyProtection="1"/>
    <xf numFmtId="0" fontId="2" fillId="0" borderId="42" xfId="0" applyFont="1" applyBorder="1" applyAlignment="1" applyProtection="1"/>
    <xf numFmtId="4" fontId="2" fillId="0" borderId="42" xfId="0" applyNumberFormat="1" applyFont="1" applyBorder="1" applyAlignment="1" applyProtection="1"/>
    <xf numFmtId="49" fontId="7" fillId="0" borderId="58" xfId="0" applyNumberFormat="1" applyFont="1" applyBorder="1" applyAlignment="1" applyProtection="1">
      <alignment horizontal="center"/>
    </xf>
    <xf numFmtId="49" fontId="7" fillId="0" borderId="59" xfId="0" applyNumberFormat="1" applyFont="1" applyBorder="1" applyAlignment="1" applyProtection="1">
      <alignment horizontal="center"/>
    </xf>
    <xf numFmtId="7" fontId="10" fillId="0" borderId="59" xfId="0" applyNumberFormat="1" applyFont="1" applyBorder="1" applyAlignment="1" applyProtection="1"/>
    <xf numFmtId="7" fontId="10" fillId="0" borderId="60" xfId="0" applyNumberFormat="1" applyFont="1" applyBorder="1" applyAlignment="1" applyProtection="1"/>
    <xf numFmtId="0" fontId="4" fillId="3" borderId="0" xfId="0" applyFont="1" applyFill="1" applyAlignment="1" applyProtection="1">
      <alignment horizontal="center"/>
      <protection locked="0"/>
    </xf>
    <xf numFmtId="0" fontId="25" fillId="0" borderId="117" xfId="0" applyFont="1" applyBorder="1" applyAlignment="1" applyProtection="1">
      <alignment horizontal="center" vertical="center" wrapText="1" shrinkToFit="1"/>
    </xf>
    <xf numFmtId="0" fontId="25" fillId="0" borderId="122" xfId="0" applyFont="1" applyBorder="1" applyAlignment="1" applyProtection="1">
      <alignment horizontal="center" vertical="center" wrapText="1" shrinkToFit="1"/>
    </xf>
    <xf numFmtId="0" fontId="25" fillId="0" borderId="123" xfId="0" applyFont="1" applyBorder="1" applyAlignment="1" applyProtection="1">
      <alignment horizontal="center" vertical="center" wrapText="1" shrinkToFit="1"/>
    </xf>
    <xf numFmtId="0" fontId="26" fillId="0" borderId="118" xfId="0" applyFont="1" applyBorder="1" applyAlignment="1" applyProtection="1">
      <alignment horizontal="center" vertical="center" wrapText="1" shrinkToFit="1"/>
    </xf>
    <xf numFmtId="0" fontId="26" fillId="0" borderId="37" xfId="0" applyFont="1" applyBorder="1" applyAlignment="1" applyProtection="1">
      <alignment horizontal="center" vertical="center" wrapText="1" shrinkToFit="1"/>
    </xf>
    <xf numFmtId="0" fontId="26" fillId="0" borderId="38" xfId="0" applyFont="1" applyBorder="1" applyAlignment="1" applyProtection="1">
      <alignment horizontal="center" vertical="center" wrapText="1" shrinkToFit="1"/>
    </xf>
    <xf numFmtId="0" fontId="27" fillId="0" borderId="118" xfId="0" applyFont="1" applyBorder="1" applyAlignment="1" applyProtection="1">
      <alignment horizontal="center" vertical="center" wrapText="1" shrinkToFit="1"/>
    </xf>
    <xf numFmtId="0" fontId="27" fillId="0" borderId="37" xfId="0" applyFont="1" applyBorder="1" applyAlignment="1" applyProtection="1">
      <alignment horizontal="center" vertical="center" wrapText="1" shrinkToFit="1"/>
    </xf>
    <xf numFmtId="0" fontId="27" fillId="0" borderId="38" xfId="0" applyFont="1" applyBorder="1" applyAlignment="1" applyProtection="1">
      <alignment horizontal="center" vertical="center" wrapText="1" shrinkToFit="1"/>
    </xf>
    <xf numFmtId="39" fontId="2" fillId="0" borderId="0" xfId="0" applyNumberFormat="1" applyFont="1" applyBorder="1" applyAlignment="1" applyProtection="1">
      <alignment horizontal="right"/>
      <protection locked="0"/>
    </xf>
    <xf numFmtId="0" fontId="25" fillId="0" borderId="175" xfId="0" applyFont="1" applyBorder="1" applyAlignment="1" applyProtection="1">
      <alignment horizontal="center" vertical="center" wrapText="1" shrinkToFit="1"/>
    </xf>
    <xf numFmtId="0" fontId="25" fillId="0" borderId="176" xfId="0" applyFont="1" applyBorder="1" applyAlignment="1" applyProtection="1">
      <alignment horizontal="center" vertical="center" wrapText="1" shrinkToFit="1"/>
    </xf>
    <xf numFmtId="0" fontId="25" fillId="0" borderId="179" xfId="0" applyFont="1" applyBorder="1" applyAlignment="1" applyProtection="1">
      <alignment horizontal="center" vertical="center" wrapText="1" shrinkToFit="1"/>
    </xf>
    <xf numFmtId="0" fontId="25" fillId="0" borderId="177" xfId="0" applyFont="1" applyBorder="1" applyAlignment="1" applyProtection="1">
      <alignment horizontal="center" vertical="center" wrapText="1" shrinkToFit="1"/>
    </xf>
    <xf numFmtId="0" fontId="4" fillId="0" borderId="178" xfId="0" applyFont="1" applyBorder="1" applyAlignment="1" applyProtection="1">
      <alignment horizontal="center" vertical="center" wrapText="1" shrinkToFit="1"/>
    </xf>
    <xf numFmtId="0" fontId="27" fillId="0" borderId="177" xfId="0" applyFont="1" applyBorder="1" applyAlignment="1" applyProtection="1">
      <alignment horizontal="center" vertical="center" wrapText="1" shrinkToFit="1"/>
    </xf>
    <xf numFmtId="0" fontId="27" fillId="0" borderId="179" xfId="0" applyFont="1" applyBorder="1" applyAlignment="1" applyProtection="1">
      <alignment horizontal="center" vertical="center" wrapText="1" shrinkToFit="1"/>
    </xf>
    <xf numFmtId="0" fontId="3" fillId="0" borderId="178" xfId="0" applyFont="1" applyBorder="1" applyAlignment="1" applyProtection="1">
      <alignment horizontal="center" vertical="center" wrapText="1" shrinkToFit="1"/>
    </xf>
    <xf numFmtId="49" fontId="10" fillId="0" borderId="66" xfId="0" applyNumberFormat="1" applyFont="1" applyBorder="1" applyAlignment="1" applyProtection="1">
      <alignment horizontal="center"/>
    </xf>
    <xf numFmtId="49" fontId="10" fillId="0" borderId="67" xfId="0" applyNumberFormat="1" applyFont="1" applyBorder="1" applyAlignment="1" applyProtection="1">
      <alignment horizontal="center"/>
    </xf>
    <xf numFmtId="49" fontId="10" fillId="0" borderId="40" xfId="0" applyNumberFormat="1" applyFont="1" applyBorder="1" applyAlignment="1" applyProtection="1">
      <alignment horizontal="center"/>
    </xf>
    <xf numFmtId="0" fontId="18" fillId="0" borderId="0" xfId="0" applyFont="1" applyAlignment="1" applyProtection="1">
      <alignment horizontal="center"/>
    </xf>
    <xf numFmtId="0" fontId="18" fillId="0" borderId="0" xfId="0" applyFont="1" applyFill="1" applyAlignment="1" applyProtection="1">
      <alignment horizontal="center"/>
      <protection locked="0"/>
    </xf>
    <xf numFmtId="44" fontId="0" fillId="0" borderId="58" xfId="0" applyNumberFormat="1" applyBorder="1" applyAlignment="1" applyProtection="1">
      <alignment horizontal="center"/>
      <protection locked="0"/>
    </xf>
    <xf numFmtId="44" fontId="0" fillId="0" borderId="60" xfId="0" applyNumberFormat="1" applyBorder="1" applyAlignment="1" applyProtection="1">
      <alignment horizontal="center"/>
      <protection locked="0"/>
    </xf>
    <xf numFmtId="0" fontId="2" fillId="0" borderId="0" xfId="0" applyFont="1" applyAlignment="1" applyProtection="1">
      <alignment horizontal="right" wrapText="1"/>
    </xf>
    <xf numFmtId="0" fontId="4" fillId="0" borderId="0" xfId="0" applyFont="1" applyFill="1" applyAlignment="1" applyProtection="1">
      <alignment horizontal="center"/>
    </xf>
    <xf numFmtId="0" fontId="9" fillId="0" borderId="0" xfId="0" applyNumberFormat="1" applyFont="1" applyBorder="1" applyAlignment="1" applyProtection="1">
      <alignment horizontal="left"/>
    </xf>
    <xf numFmtId="0" fontId="9" fillId="0" borderId="18" xfId="0" applyNumberFormat="1" applyFont="1" applyBorder="1" applyAlignment="1" applyProtection="1">
      <alignment horizontal="left"/>
    </xf>
    <xf numFmtId="0" fontId="3" fillId="0" borderId="127" xfId="0" applyFont="1" applyBorder="1" applyAlignment="1" applyProtection="1">
      <alignment horizontal="center"/>
    </xf>
    <xf numFmtId="0" fontId="3" fillId="0" borderId="120" xfId="0" applyFont="1" applyBorder="1" applyAlignment="1" applyProtection="1">
      <alignment horizontal="center"/>
    </xf>
    <xf numFmtId="0" fontId="3" fillId="0" borderId="121" xfId="0" applyFont="1" applyBorder="1" applyAlignment="1" applyProtection="1">
      <alignment horizontal="center"/>
    </xf>
    <xf numFmtId="0" fontId="4" fillId="0" borderId="119" xfId="0" applyFont="1" applyBorder="1" applyAlignment="1" applyProtection="1">
      <alignment horizontal="center"/>
    </xf>
    <xf numFmtId="0" fontId="4" fillId="0" borderId="120" xfId="0" applyFont="1" applyBorder="1" applyAlignment="1" applyProtection="1">
      <alignment horizontal="center"/>
    </xf>
    <xf numFmtId="0" fontId="4" fillId="0" borderId="121" xfId="0" applyFont="1" applyBorder="1" applyAlignment="1" applyProtection="1">
      <alignment horizontal="center"/>
    </xf>
    <xf numFmtId="0" fontId="7" fillId="0" borderId="66" xfId="0" applyFont="1" applyBorder="1" applyAlignment="1" applyProtection="1">
      <alignment horizontal="center"/>
    </xf>
    <xf numFmtId="0" fontId="1" fillId="0" borderId="0" xfId="0" applyFont="1" applyFill="1" applyAlignment="1" applyProtection="1">
      <alignment horizontal="center"/>
      <protection locked="0"/>
    </xf>
    <xf numFmtId="0" fontId="1" fillId="0" borderId="0" xfId="0" applyFont="1" applyAlignment="1" applyProtection="1">
      <alignment horizontal="center"/>
    </xf>
    <xf numFmtId="0" fontId="17" fillId="0" borderId="0" xfId="0" applyFont="1" applyFill="1" applyBorder="1" applyAlignment="1">
      <alignment horizontal="left"/>
    </xf>
    <xf numFmtId="0" fontId="7" fillId="0" borderId="69" xfId="0" applyFont="1" applyBorder="1" applyAlignment="1" applyProtection="1">
      <alignment horizontal="center"/>
    </xf>
    <xf numFmtId="0" fontId="17" fillId="0" borderId="21" xfId="0" applyFont="1" applyBorder="1" applyAlignment="1" applyProtection="1">
      <alignment horizontal="center"/>
    </xf>
    <xf numFmtId="0" fontId="1" fillId="0" borderId="69" xfId="0" applyFont="1" applyBorder="1" applyAlignment="1" applyProtection="1">
      <alignment horizontal="center"/>
    </xf>
    <xf numFmtId="0" fontId="17" fillId="0" borderId="21" xfId="0" applyNumberFormat="1" applyFont="1" applyBorder="1" applyAlignment="1" applyProtection="1">
      <alignment horizontal="left"/>
      <protection locked="0"/>
    </xf>
    <xf numFmtId="44" fontId="2" fillId="0" borderId="83" xfId="0" applyNumberFormat="1" applyFont="1" applyBorder="1" applyAlignment="1">
      <alignment horizontal="right" shrinkToFit="1"/>
    </xf>
    <xf numFmtId="44" fontId="2" fillId="0" borderId="89" xfId="0" applyNumberFormat="1" applyFont="1" applyBorder="1" applyAlignment="1">
      <alignment horizontal="right" shrinkToFit="1"/>
    </xf>
    <xf numFmtId="44" fontId="2" fillId="0" borderId="90" xfId="0" applyNumberFormat="1" applyFont="1" applyBorder="1" applyAlignment="1">
      <alignment horizontal="right" shrinkToFit="1"/>
    </xf>
    <xf numFmtId="44" fontId="2" fillId="0" borderId="84" xfId="0" applyNumberFormat="1" applyFont="1" applyBorder="1" applyAlignment="1" applyProtection="1">
      <alignment horizontal="right" shrinkToFit="1"/>
      <protection locked="0"/>
    </xf>
    <xf numFmtId="44" fontId="2" fillId="0" borderId="91" xfId="0" applyNumberFormat="1" applyFont="1" applyBorder="1" applyAlignment="1" applyProtection="1">
      <alignment horizontal="right" shrinkToFit="1"/>
      <protection locked="0"/>
    </xf>
    <xf numFmtId="44" fontId="2" fillId="0" borderId="92" xfId="0" applyNumberFormat="1" applyFont="1" applyBorder="1" applyAlignment="1" applyProtection="1">
      <alignment horizontal="right" shrinkToFit="1"/>
      <protection locked="0"/>
    </xf>
    <xf numFmtId="44" fontId="2" fillId="0" borderId="87" xfId="0" applyNumberFormat="1" applyFont="1" applyBorder="1" applyAlignment="1">
      <alignment horizontal="right" shrinkToFit="1"/>
    </xf>
    <xf numFmtId="44" fontId="2" fillId="0" borderId="93" xfId="0" applyNumberFormat="1" applyFont="1" applyBorder="1" applyAlignment="1">
      <alignment horizontal="right" shrinkToFit="1"/>
    </xf>
    <xf numFmtId="44" fontId="2" fillId="0" borderId="88" xfId="0" applyNumberFormat="1" applyFont="1" applyBorder="1" applyAlignment="1">
      <alignment horizontal="right" shrinkToFit="1"/>
    </xf>
    <xf numFmtId="0" fontId="29" fillId="0" borderId="59" xfId="0" applyFont="1" applyBorder="1" applyAlignment="1" applyProtection="1">
      <alignment horizontal="left" vertical="top" wrapText="1" shrinkToFit="1"/>
    </xf>
    <xf numFmtId="44" fontId="2" fillId="0" borderId="68" xfId="0" applyNumberFormat="1" applyFont="1" applyBorder="1" applyAlignment="1" applyProtection="1">
      <alignment horizontal="right"/>
      <protection locked="0"/>
    </xf>
    <xf numFmtId="44" fontId="2" fillId="0" borderId="70" xfId="0" applyNumberFormat="1" applyFont="1" applyBorder="1" applyAlignment="1" applyProtection="1">
      <alignment horizontal="right"/>
      <protection locked="0"/>
    </xf>
    <xf numFmtId="43" fontId="2" fillId="0" borderId="87" xfId="0" applyNumberFormat="1" applyFont="1" applyBorder="1" applyAlignment="1" applyProtection="1">
      <alignment horizontal="right"/>
      <protection locked="0"/>
    </xf>
    <xf numFmtId="43" fontId="2" fillId="0" borderId="88" xfId="0" applyNumberFormat="1" applyFont="1" applyBorder="1" applyAlignment="1" applyProtection="1">
      <alignment horizontal="right"/>
      <protection locked="0"/>
    </xf>
    <xf numFmtId="44" fontId="2" fillId="0" borderId="19" xfId="0" applyNumberFormat="1" applyFont="1" applyBorder="1" applyAlignment="1" applyProtection="1">
      <alignment horizontal="right"/>
    </xf>
    <xf numFmtId="44" fontId="2" fillId="0" borderId="52" xfId="0" applyNumberFormat="1" applyFont="1" applyBorder="1" applyAlignment="1" applyProtection="1">
      <alignment horizontal="right"/>
    </xf>
    <xf numFmtId="164" fontId="2" fillId="0" borderId="87" xfId="0" applyNumberFormat="1" applyFont="1" applyBorder="1" applyAlignment="1" applyProtection="1">
      <alignment horizontal="right"/>
    </xf>
    <xf numFmtId="164" fontId="2" fillId="0" borderId="88" xfId="0" applyNumberFormat="1" applyFont="1" applyBorder="1" applyAlignment="1" applyProtection="1">
      <alignment horizontal="right"/>
    </xf>
    <xf numFmtId="0" fontId="17" fillId="0" borderId="95" xfId="0" applyFont="1" applyBorder="1" applyAlignment="1" applyProtection="1">
      <alignment horizontal="left"/>
      <protection locked="0"/>
    </xf>
    <xf numFmtId="0" fontId="17" fillId="0" borderId="67" xfId="0" applyFont="1" applyBorder="1" applyAlignment="1" applyProtection="1">
      <alignment horizontal="center"/>
    </xf>
    <xf numFmtId="0" fontId="1" fillId="0" borderId="0" xfId="0" applyFont="1" applyFill="1" applyAlignment="1" applyProtection="1">
      <alignment horizontal="center"/>
    </xf>
    <xf numFmtId="0" fontId="0" fillId="0" borderId="21" xfId="0" applyBorder="1" applyAlignment="1" applyProtection="1">
      <alignment horizontal="center"/>
    </xf>
    <xf numFmtId="44" fontId="2" fillId="0" borderId="83" xfId="0" applyNumberFormat="1" applyFont="1" applyBorder="1" applyAlignment="1" applyProtection="1">
      <alignment horizontal="right" shrinkToFit="1"/>
    </xf>
    <xf numFmtId="44" fontId="2" fillId="0" borderId="89" xfId="0" applyNumberFormat="1" applyFont="1" applyBorder="1" applyAlignment="1" applyProtection="1">
      <alignment horizontal="right" shrinkToFit="1"/>
    </xf>
    <xf numFmtId="44" fontId="2" fillId="0" borderId="90" xfId="0" applyNumberFormat="1" applyFont="1" applyBorder="1" applyAlignment="1" applyProtection="1">
      <alignment horizontal="right" shrinkToFit="1"/>
    </xf>
    <xf numFmtId="44" fontId="2" fillId="0" borderId="87" xfId="0" applyNumberFormat="1" applyFont="1" applyBorder="1" applyAlignment="1" applyProtection="1">
      <alignment horizontal="right" shrinkToFit="1"/>
    </xf>
    <xf numFmtId="44" fontId="2" fillId="0" borderId="93" xfId="0" applyNumberFormat="1" applyFont="1" applyBorder="1" applyAlignment="1" applyProtection="1">
      <alignment horizontal="right" shrinkToFit="1"/>
    </xf>
    <xf numFmtId="44" fontId="2" fillId="0" borderId="88" xfId="0" applyNumberFormat="1" applyFont="1" applyBorder="1" applyAlignment="1" applyProtection="1">
      <alignment horizontal="right" shrinkToFit="1"/>
    </xf>
    <xf numFmtId="43" fontId="0" fillId="0" borderId="21" xfId="0" applyNumberFormat="1" applyBorder="1" applyAlignment="1" applyProtection="1">
      <alignment horizontal="center"/>
    </xf>
    <xf numFmtId="44" fontId="0" fillId="0" borderId="116" xfId="0" applyNumberFormat="1" applyBorder="1" applyAlignment="1" applyProtection="1">
      <alignment horizontal="center"/>
    </xf>
    <xf numFmtId="0" fontId="7" fillId="0" borderId="0" xfId="0" applyFont="1" applyBorder="1" applyAlignment="1" applyProtection="1">
      <alignment shrinkToFit="1"/>
    </xf>
    <xf numFmtId="0" fontId="7" fillId="0" borderId="18" xfId="0" applyFont="1" applyBorder="1" applyAlignment="1" applyProtection="1">
      <alignment shrinkToFit="1"/>
    </xf>
    <xf numFmtId="0" fontId="2" fillId="0" borderId="106" xfId="0" applyNumberFormat="1" applyFont="1" applyFill="1" applyBorder="1" applyAlignment="1" applyProtection="1">
      <alignment horizontal="left"/>
    </xf>
    <xf numFmtId="0" fontId="2" fillId="0" borderId="95" xfId="0" applyNumberFormat="1" applyFont="1" applyFill="1" applyBorder="1" applyAlignment="1" applyProtection="1">
      <alignment horizontal="left"/>
    </xf>
    <xf numFmtId="0" fontId="2" fillId="0" borderId="107" xfId="0" applyNumberFormat="1" applyFont="1" applyFill="1" applyBorder="1" applyAlignment="1" applyProtection="1">
      <alignment horizontal="left"/>
    </xf>
    <xf numFmtId="43" fontId="2" fillId="0" borderId="84" xfId="0" applyNumberFormat="1" applyFont="1" applyBorder="1" applyAlignment="1" applyProtection="1">
      <alignment horizontal="right"/>
    </xf>
    <xf numFmtId="43" fontId="2" fillId="0" borderId="109" xfId="0" applyNumberFormat="1" applyFont="1" applyBorder="1" applyAlignment="1" applyProtection="1">
      <alignment horizontal="right"/>
    </xf>
    <xf numFmtId="44" fontId="0" fillId="0" borderId="0" xfId="0" applyNumberFormat="1" applyBorder="1" applyAlignment="1" applyProtection="1">
      <alignment horizontal="center"/>
    </xf>
    <xf numFmtId="0" fontId="7" fillId="0" borderId="44" xfId="0" applyFont="1" applyBorder="1" applyAlignment="1" applyProtection="1">
      <alignment horizontal="center"/>
    </xf>
    <xf numFmtId="0" fontId="7" fillId="0" borderId="42" xfId="0" applyFont="1" applyBorder="1" applyAlignment="1" applyProtection="1">
      <alignment horizontal="center"/>
    </xf>
    <xf numFmtId="0" fontId="7" fillId="0" borderId="50" xfId="0" applyFont="1" applyBorder="1" applyAlignment="1" applyProtection="1">
      <alignment horizontal="center"/>
    </xf>
    <xf numFmtId="44" fontId="7" fillId="0" borderId="111" xfId="0" applyNumberFormat="1" applyFont="1" applyBorder="1" applyAlignment="1" applyProtection="1">
      <alignment horizontal="right"/>
    </xf>
    <xf numFmtId="44" fontId="7" fillId="0" borderId="112" xfId="0" applyNumberFormat="1" applyFont="1" applyBorder="1" applyAlignment="1" applyProtection="1">
      <alignment horizontal="right"/>
    </xf>
    <xf numFmtId="0" fontId="7" fillId="0" borderId="113" xfId="0" applyFont="1" applyBorder="1" applyAlignment="1" applyProtection="1">
      <alignment horizontal="center"/>
    </xf>
    <xf numFmtId="0" fontId="7" fillId="0" borderId="114" xfId="0" applyFont="1" applyBorder="1" applyAlignment="1" applyProtection="1">
      <alignment horizontal="center"/>
    </xf>
    <xf numFmtId="0" fontId="7" fillId="0" borderId="115" xfId="0" applyFont="1" applyBorder="1" applyAlignment="1" applyProtection="1">
      <alignment horizontal="center"/>
    </xf>
    <xf numFmtId="0" fontId="2" fillId="0" borderId="110" xfId="0" applyNumberFormat="1" applyFont="1" applyFill="1" applyBorder="1" applyAlignment="1" applyProtection="1">
      <alignment horizontal="left"/>
    </xf>
    <xf numFmtId="0" fontId="2" fillId="0" borderId="93" xfId="0" applyNumberFormat="1" applyFont="1" applyFill="1" applyBorder="1" applyAlignment="1" applyProtection="1">
      <alignment horizontal="left"/>
    </xf>
    <xf numFmtId="0" fontId="2" fillId="0" borderId="88" xfId="0" applyNumberFormat="1" applyFont="1" applyFill="1" applyBorder="1" applyAlignment="1" applyProtection="1">
      <alignment horizontal="left"/>
    </xf>
    <xf numFmtId="0" fontId="2" fillId="0" borderId="110" xfId="0" applyNumberFormat="1" applyFont="1" applyFill="1" applyBorder="1" applyAlignment="1" applyProtection="1">
      <alignment horizontal="left" shrinkToFit="1"/>
    </xf>
    <xf numFmtId="0" fontId="2" fillId="0" borderId="93" xfId="0" applyNumberFormat="1" applyFont="1" applyFill="1" applyBorder="1" applyAlignment="1" applyProtection="1">
      <alignment horizontal="left" shrinkToFit="1"/>
    </xf>
    <xf numFmtId="0" fontId="2" fillId="0" borderId="88" xfId="0" applyNumberFormat="1" applyFont="1" applyFill="1" applyBorder="1" applyAlignment="1" applyProtection="1">
      <alignment horizontal="left" shrinkToFit="1"/>
    </xf>
    <xf numFmtId="43" fontId="2" fillId="3" borderId="84" xfId="0" applyNumberFormat="1" applyFont="1" applyFill="1" applyBorder="1" applyAlignment="1" applyProtection="1">
      <alignment horizontal="right"/>
      <protection locked="0"/>
    </xf>
    <xf numFmtId="43" fontId="2" fillId="3" borderId="109" xfId="0" applyNumberFormat="1" applyFont="1" applyFill="1" applyBorder="1" applyAlignment="1" applyProtection="1">
      <alignment horizontal="right"/>
      <protection locked="0"/>
    </xf>
    <xf numFmtId="43" fontId="2" fillId="0" borderId="83" xfId="0" applyNumberFormat="1" applyFont="1" applyBorder="1" applyAlignment="1" applyProtection="1">
      <alignment horizontal="right"/>
    </xf>
    <xf numFmtId="43" fontId="2" fillId="0" borderId="108" xfId="0" applyNumberFormat="1" applyFont="1" applyBorder="1" applyAlignment="1" applyProtection="1">
      <alignment horizontal="right"/>
    </xf>
    <xf numFmtId="0" fontId="1" fillId="0" borderId="0" xfId="0" applyFont="1" applyAlignment="1" applyProtection="1">
      <alignment horizontal="center" shrinkToFit="1"/>
    </xf>
    <xf numFmtId="0" fontId="2" fillId="3" borderId="106" xfId="0" applyNumberFormat="1" applyFont="1" applyFill="1" applyBorder="1" applyAlignment="1" applyProtection="1">
      <alignment horizontal="left"/>
      <protection locked="0"/>
    </xf>
    <xf numFmtId="0" fontId="2" fillId="3" borderId="95" xfId="0" applyNumberFormat="1" applyFont="1" applyFill="1" applyBorder="1" applyAlignment="1" applyProtection="1">
      <alignment horizontal="left"/>
      <protection locked="0"/>
    </xf>
    <xf numFmtId="0" fontId="2" fillId="3" borderId="107" xfId="0" applyNumberFormat="1" applyFont="1" applyFill="1" applyBorder="1" applyAlignment="1" applyProtection="1">
      <alignment horizontal="left"/>
      <protection locked="0"/>
    </xf>
    <xf numFmtId="0" fontId="2" fillId="0" borderId="106" xfId="0" applyNumberFormat="1" applyFont="1" applyFill="1" applyBorder="1" applyAlignment="1" applyProtection="1">
      <alignment horizontal="left"/>
      <protection locked="0"/>
    </xf>
    <xf numFmtId="0" fontId="2" fillId="0" borderId="95" xfId="0" applyNumberFormat="1" applyFont="1" applyFill="1" applyBorder="1" applyAlignment="1" applyProtection="1">
      <alignment horizontal="left"/>
      <protection locked="0"/>
    </xf>
    <xf numFmtId="0" fontId="2" fillId="0" borderId="107" xfId="0" applyNumberFormat="1" applyFont="1" applyFill="1" applyBorder="1" applyAlignment="1" applyProtection="1">
      <alignment horizontal="left"/>
      <protection locked="0"/>
    </xf>
    <xf numFmtId="0" fontId="7" fillId="0" borderId="102" xfId="0" applyFont="1" applyBorder="1" applyAlignment="1" applyProtection="1">
      <alignment horizontal="left"/>
    </xf>
    <xf numFmtId="0" fontId="7" fillId="0" borderId="103" xfId="0" applyFont="1" applyBorder="1" applyAlignment="1" applyProtection="1">
      <alignment horizontal="left"/>
    </xf>
    <xf numFmtId="0" fontId="7" fillId="0" borderId="104" xfId="0" applyFont="1" applyBorder="1" applyAlignment="1" applyProtection="1">
      <alignment horizontal="left"/>
    </xf>
    <xf numFmtId="0" fontId="7" fillId="0" borderId="103" xfId="0" applyFont="1" applyBorder="1" applyAlignment="1" applyProtection="1">
      <alignment horizontal="center" shrinkToFit="1"/>
    </xf>
    <xf numFmtId="0" fontId="7" fillId="0" borderId="105" xfId="0" applyFont="1" applyBorder="1" applyAlignment="1" applyProtection="1">
      <alignment horizontal="center" shrinkToFit="1"/>
    </xf>
    <xf numFmtId="0" fontId="4" fillId="0" borderId="71" xfId="0" applyFont="1" applyBorder="1" applyAlignment="1" applyProtection="1">
      <alignment horizontal="center" shrinkToFit="1"/>
    </xf>
    <xf numFmtId="0" fontId="4" fillId="0" borderId="33" xfId="0" applyFont="1" applyBorder="1" applyAlignment="1" applyProtection="1">
      <alignment horizontal="center" shrinkToFit="1"/>
    </xf>
    <xf numFmtId="0" fontId="4" fillId="0" borderId="65" xfId="0" applyFont="1" applyBorder="1" applyAlignment="1" applyProtection="1">
      <alignment horizontal="center" shrinkToFit="1"/>
    </xf>
    <xf numFmtId="0" fontId="4" fillId="0" borderId="0" xfId="0" applyFont="1" applyBorder="1" applyAlignment="1" applyProtection="1">
      <alignment horizontal="center"/>
    </xf>
    <xf numFmtId="43" fontId="0" fillId="0" borderId="0" xfId="0" applyNumberFormat="1" applyBorder="1" applyAlignment="1" applyProtection="1">
      <alignment horizontal="center" shrinkToFit="1"/>
    </xf>
    <xf numFmtId="0" fontId="4" fillId="0" borderId="0" xfId="0" applyFont="1" applyAlignment="1" applyProtection="1">
      <alignment horizontal="center"/>
    </xf>
  </cellXfs>
  <cellStyles count="1">
    <cellStyle name="Normal" xfId="0" builtinId="0"/>
  </cellStyles>
  <dxfs count="0"/>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V79"/>
  <sheetViews>
    <sheetView showGridLines="0" tabSelected="1" workbookViewId="0">
      <selection activeCell="A2" sqref="A2"/>
    </sheetView>
  </sheetViews>
  <sheetFormatPr defaultColWidth="9.140625" defaultRowHeight="12.75" x14ac:dyDescent="0.2"/>
  <cols>
    <col min="1" max="1" width="22.42578125" style="110" customWidth="1"/>
    <col min="2" max="256" width="9.140625" style="110"/>
  </cols>
  <sheetData>
    <row r="1" spans="1:256" x14ac:dyDescent="0.2">
      <c r="A1" s="490" t="s">
        <v>54</v>
      </c>
      <c r="B1" s="490"/>
      <c r="C1" s="490"/>
      <c r="D1" s="490"/>
      <c r="E1" s="490"/>
      <c r="F1" s="490"/>
      <c r="G1" s="490"/>
      <c r="H1" s="490"/>
      <c r="I1" s="490"/>
      <c r="J1" s="490"/>
      <c r="K1" s="490"/>
      <c r="L1" s="490"/>
    </row>
    <row r="3" spans="1:256" x14ac:dyDescent="0.2">
      <c r="A3" s="109" t="s">
        <v>55</v>
      </c>
      <c r="B3" s="109" t="s">
        <v>56</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row>
    <row r="4" spans="1:256" x14ac:dyDescent="0.2">
      <c r="A4" s="109" t="s">
        <v>55</v>
      </c>
      <c r="B4" s="109" t="s">
        <v>57</v>
      </c>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c r="HA4" s="109"/>
      <c r="HB4" s="109"/>
      <c r="HC4" s="109"/>
      <c r="HD4" s="109"/>
      <c r="HE4" s="109"/>
      <c r="HF4" s="109"/>
      <c r="HG4" s="109"/>
      <c r="HH4" s="109"/>
      <c r="HI4" s="109"/>
      <c r="HJ4" s="109"/>
      <c r="HK4" s="109"/>
      <c r="HL4" s="109"/>
      <c r="HM4" s="109"/>
      <c r="HN4" s="109"/>
      <c r="HO4" s="109"/>
      <c r="HP4" s="109"/>
      <c r="HQ4" s="109"/>
      <c r="HR4" s="109"/>
      <c r="HS4" s="109"/>
      <c r="HT4" s="109"/>
      <c r="HU4" s="109"/>
      <c r="HV4" s="109"/>
      <c r="HW4" s="109"/>
      <c r="HX4" s="109"/>
      <c r="HY4" s="109"/>
      <c r="HZ4" s="109"/>
      <c r="IA4" s="109"/>
      <c r="IB4" s="109"/>
      <c r="IC4" s="109"/>
      <c r="ID4" s="109"/>
      <c r="IE4" s="109"/>
      <c r="IF4" s="109"/>
      <c r="IG4" s="109"/>
      <c r="IH4" s="109"/>
      <c r="II4" s="109"/>
      <c r="IJ4" s="109"/>
      <c r="IK4" s="109"/>
      <c r="IL4" s="109"/>
      <c r="IM4" s="109"/>
      <c r="IN4" s="109"/>
      <c r="IO4" s="109"/>
      <c r="IP4" s="109"/>
      <c r="IQ4" s="109"/>
      <c r="IR4" s="109"/>
      <c r="IS4" s="109"/>
      <c r="IT4" s="109"/>
      <c r="IU4" s="109"/>
      <c r="IV4" s="109"/>
    </row>
    <row r="5" spans="1:256" x14ac:dyDescent="0.2">
      <c r="A5" s="109" t="s">
        <v>55</v>
      </c>
      <c r="B5" s="109" t="s">
        <v>58</v>
      </c>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c r="IM5" s="109"/>
      <c r="IN5" s="109"/>
      <c r="IO5" s="109"/>
      <c r="IP5" s="109"/>
      <c r="IQ5" s="109"/>
      <c r="IR5" s="109"/>
      <c r="IS5" s="109"/>
      <c r="IT5" s="109"/>
      <c r="IU5" s="109"/>
      <c r="IV5" s="109"/>
    </row>
    <row r="6" spans="1:256" ht="24.75" customHeight="1" x14ac:dyDescent="0.2">
      <c r="A6" s="253" t="s">
        <v>55</v>
      </c>
      <c r="B6" s="491" t="s">
        <v>59</v>
      </c>
      <c r="C6" s="491"/>
      <c r="D6" s="491"/>
      <c r="E6" s="491"/>
      <c r="F6" s="491"/>
      <c r="G6" s="491"/>
      <c r="H6" s="491"/>
      <c r="I6" s="491"/>
      <c r="J6" s="491"/>
      <c r="K6" s="491"/>
      <c r="L6" s="491"/>
      <c r="M6" s="254"/>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09"/>
      <c r="CZ6" s="109"/>
      <c r="DA6" s="109"/>
      <c r="DB6" s="109"/>
      <c r="DC6" s="109"/>
      <c r="DD6" s="109"/>
      <c r="DE6" s="109"/>
      <c r="DF6" s="109"/>
      <c r="DG6" s="109"/>
      <c r="DH6" s="109"/>
      <c r="DI6" s="109"/>
      <c r="DJ6" s="109"/>
      <c r="DK6" s="109"/>
      <c r="DL6" s="109"/>
      <c r="DM6" s="109"/>
      <c r="DN6" s="109"/>
      <c r="DO6" s="109"/>
      <c r="DP6" s="109"/>
      <c r="DQ6" s="109"/>
      <c r="DR6" s="109"/>
      <c r="DS6" s="109"/>
      <c r="DT6" s="109"/>
      <c r="DU6" s="109"/>
      <c r="DV6" s="109"/>
      <c r="DW6" s="109"/>
      <c r="DX6" s="109"/>
      <c r="DY6" s="109"/>
      <c r="DZ6" s="109"/>
      <c r="EA6" s="109"/>
      <c r="EB6" s="109"/>
      <c r="EC6" s="109"/>
      <c r="ED6" s="109"/>
      <c r="EE6" s="109"/>
      <c r="EF6" s="109"/>
      <c r="EG6" s="109"/>
      <c r="EH6" s="109"/>
      <c r="EI6" s="109"/>
      <c r="EJ6" s="109"/>
      <c r="EK6" s="109"/>
      <c r="EL6" s="109"/>
      <c r="EM6" s="109"/>
      <c r="EN6" s="109"/>
      <c r="EO6" s="109"/>
      <c r="EP6" s="109"/>
      <c r="EQ6" s="109"/>
      <c r="ER6" s="109"/>
      <c r="ES6" s="109"/>
      <c r="ET6" s="109"/>
      <c r="EU6" s="109"/>
      <c r="EV6" s="109"/>
      <c r="EW6" s="109"/>
      <c r="EX6" s="109"/>
      <c r="EY6" s="109"/>
      <c r="EZ6" s="109"/>
      <c r="FA6" s="109"/>
      <c r="FB6" s="109"/>
      <c r="FC6" s="109"/>
      <c r="FD6" s="109"/>
      <c r="FE6" s="109"/>
      <c r="FF6" s="109"/>
      <c r="FG6" s="109"/>
      <c r="FH6" s="109"/>
      <c r="FI6" s="109"/>
      <c r="FJ6" s="109"/>
      <c r="FK6" s="109"/>
      <c r="FL6" s="109"/>
      <c r="FM6" s="109"/>
      <c r="FN6" s="109"/>
      <c r="FO6" s="109"/>
      <c r="FP6" s="109"/>
      <c r="FQ6" s="109"/>
      <c r="FR6" s="109"/>
      <c r="FS6" s="109"/>
      <c r="FT6" s="109"/>
      <c r="FU6" s="109"/>
      <c r="FV6" s="109"/>
      <c r="FW6" s="109"/>
      <c r="FX6" s="109"/>
      <c r="FY6" s="109"/>
      <c r="FZ6" s="109"/>
      <c r="GA6" s="109"/>
      <c r="GB6" s="109"/>
      <c r="GC6" s="109"/>
      <c r="GD6" s="109"/>
      <c r="GE6" s="109"/>
      <c r="GF6" s="109"/>
      <c r="GG6" s="109"/>
      <c r="GH6" s="109"/>
      <c r="GI6" s="109"/>
      <c r="GJ6" s="109"/>
      <c r="GK6" s="109"/>
      <c r="GL6" s="109"/>
      <c r="GM6" s="109"/>
      <c r="GN6" s="109"/>
      <c r="GO6" s="109"/>
      <c r="GP6" s="109"/>
      <c r="GQ6" s="109"/>
      <c r="GR6" s="109"/>
      <c r="GS6" s="109"/>
      <c r="GT6" s="109"/>
      <c r="GU6" s="109"/>
      <c r="GV6" s="109"/>
      <c r="GW6" s="109"/>
      <c r="GX6" s="109"/>
      <c r="GY6" s="109"/>
      <c r="GZ6" s="109"/>
      <c r="HA6" s="109"/>
      <c r="HB6" s="109"/>
      <c r="HC6" s="109"/>
      <c r="HD6" s="109"/>
      <c r="HE6" s="109"/>
      <c r="HF6" s="109"/>
      <c r="HG6" s="109"/>
      <c r="HH6" s="109"/>
      <c r="HI6" s="109"/>
      <c r="HJ6" s="109"/>
      <c r="HK6" s="109"/>
      <c r="HL6" s="109"/>
      <c r="HM6" s="109"/>
      <c r="HN6" s="109"/>
      <c r="HO6" s="109"/>
      <c r="HP6" s="109"/>
      <c r="HQ6" s="109"/>
      <c r="HR6" s="109"/>
      <c r="HS6" s="109"/>
      <c r="HT6" s="109"/>
      <c r="HU6" s="109"/>
      <c r="HV6" s="109"/>
      <c r="HW6" s="109"/>
      <c r="HX6" s="109"/>
      <c r="HY6" s="109"/>
      <c r="HZ6" s="109"/>
      <c r="IA6" s="109"/>
      <c r="IB6" s="109"/>
      <c r="IC6" s="109"/>
      <c r="ID6" s="109"/>
      <c r="IE6" s="109"/>
      <c r="IF6" s="109"/>
      <c r="IG6" s="109"/>
      <c r="IH6" s="109"/>
      <c r="II6" s="109"/>
      <c r="IJ6" s="109"/>
      <c r="IK6" s="109"/>
      <c r="IL6" s="109"/>
      <c r="IM6" s="109"/>
      <c r="IN6" s="109"/>
      <c r="IO6" s="109"/>
      <c r="IP6" s="109"/>
      <c r="IQ6" s="109"/>
      <c r="IR6" s="109"/>
      <c r="IS6" s="109"/>
      <c r="IT6" s="109"/>
      <c r="IU6" s="109"/>
      <c r="IV6" s="109"/>
    </row>
    <row r="7" spans="1:256" x14ac:dyDescent="0.2">
      <c r="A7" s="109" t="s">
        <v>60</v>
      </c>
      <c r="B7" s="492" t="s">
        <v>61</v>
      </c>
      <c r="C7" s="492"/>
      <c r="D7" s="492"/>
      <c r="E7" s="492"/>
      <c r="F7" s="492"/>
      <c r="G7" s="492"/>
      <c r="H7" s="492"/>
      <c r="I7" s="492"/>
      <c r="J7" s="492"/>
      <c r="K7" s="492"/>
      <c r="L7" s="492"/>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c r="FA7" s="109"/>
      <c r="FB7" s="109"/>
      <c r="FC7" s="109"/>
      <c r="FD7" s="109"/>
      <c r="FE7" s="109"/>
      <c r="FF7" s="109"/>
      <c r="FG7" s="109"/>
      <c r="FH7" s="109"/>
      <c r="FI7" s="109"/>
      <c r="FJ7" s="109"/>
      <c r="FK7" s="109"/>
      <c r="FL7" s="109"/>
      <c r="FM7" s="109"/>
      <c r="FN7" s="109"/>
      <c r="FO7" s="109"/>
      <c r="FP7" s="109"/>
      <c r="FQ7" s="109"/>
      <c r="FR7" s="109"/>
      <c r="FS7" s="109"/>
      <c r="FT7" s="109"/>
      <c r="FU7" s="109"/>
      <c r="FV7" s="109"/>
      <c r="FW7" s="109"/>
      <c r="FX7" s="109"/>
      <c r="FY7" s="109"/>
      <c r="FZ7" s="109"/>
      <c r="GA7" s="109"/>
      <c r="GB7" s="109"/>
      <c r="GC7" s="109"/>
      <c r="GD7" s="109"/>
      <c r="GE7" s="109"/>
      <c r="GF7" s="109"/>
      <c r="GG7" s="109"/>
      <c r="GH7" s="109"/>
      <c r="GI7" s="109"/>
      <c r="GJ7" s="109"/>
      <c r="GK7" s="109"/>
      <c r="GL7" s="109"/>
      <c r="GM7" s="109"/>
      <c r="GN7" s="109"/>
      <c r="GO7" s="109"/>
      <c r="GP7" s="109"/>
      <c r="GQ7" s="109"/>
      <c r="GR7" s="109"/>
      <c r="GS7" s="109"/>
      <c r="GT7" s="109"/>
      <c r="GU7" s="109"/>
      <c r="GV7" s="109"/>
      <c r="GW7" s="109"/>
      <c r="GX7" s="109"/>
      <c r="GY7" s="109"/>
      <c r="GZ7" s="109"/>
      <c r="HA7" s="109"/>
      <c r="HB7" s="109"/>
      <c r="HC7" s="109"/>
      <c r="HD7" s="109"/>
      <c r="HE7" s="109"/>
      <c r="HF7" s="109"/>
      <c r="HG7" s="109"/>
      <c r="HH7" s="109"/>
      <c r="HI7" s="109"/>
      <c r="HJ7" s="109"/>
      <c r="HK7" s="109"/>
      <c r="HL7" s="109"/>
      <c r="HM7" s="109"/>
      <c r="HN7" s="109"/>
      <c r="HO7" s="109"/>
      <c r="HP7" s="109"/>
      <c r="HQ7" s="109"/>
      <c r="HR7" s="109"/>
      <c r="HS7" s="109"/>
      <c r="HT7" s="109"/>
      <c r="HU7" s="109"/>
      <c r="HV7" s="109"/>
      <c r="HW7" s="109"/>
      <c r="HX7" s="109"/>
      <c r="HY7" s="109"/>
      <c r="HZ7" s="109"/>
      <c r="IA7" s="109"/>
      <c r="IB7" s="109"/>
      <c r="IC7" s="109"/>
      <c r="ID7" s="109"/>
      <c r="IE7" s="109"/>
      <c r="IF7" s="109"/>
      <c r="IG7" s="109"/>
      <c r="IH7" s="109"/>
      <c r="II7" s="109"/>
      <c r="IJ7" s="109"/>
      <c r="IK7" s="109"/>
      <c r="IL7" s="109"/>
      <c r="IM7" s="109"/>
      <c r="IN7" s="109"/>
      <c r="IO7" s="109"/>
      <c r="IP7" s="109"/>
      <c r="IQ7" s="109"/>
      <c r="IR7" s="109"/>
      <c r="IS7" s="109"/>
      <c r="IT7" s="109"/>
      <c r="IU7" s="109"/>
      <c r="IV7" s="109"/>
    </row>
    <row r="8" spans="1:256" x14ac:dyDescent="0.2">
      <c r="A8" s="109" t="s">
        <v>60</v>
      </c>
      <c r="B8" s="109" t="s">
        <v>62</v>
      </c>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9"/>
      <c r="FI8" s="109"/>
      <c r="FJ8" s="109"/>
      <c r="FK8" s="109"/>
      <c r="FL8" s="109"/>
      <c r="FM8" s="109"/>
      <c r="FN8" s="109"/>
      <c r="FO8" s="109"/>
      <c r="FP8" s="109"/>
      <c r="FQ8" s="109"/>
      <c r="FR8" s="109"/>
      <c r="FS8" s="109"/>
      <c r="FT8" s="109"/>
      <c r="FU8" s="109"/>
      <c r="FV8" s="109"/>
      <c r="FW8" s="109"/>
      <c r="FX8" s="109"/>
      <c r="FY8" s="109"/>
      <c r="FZ8" s="109"/>
      <c r="GA8" s="109"/>
      <c r="GB8" s="109"/>
      <c r="GC8" s="109"/>
      <c r="GD8" s="109"/>
      <c r="GE8" s="109"/>
      <c r="GF8" s="109"/>
      <c r="GG8" s="109"/>
      <c r="GH8" s="109"/>
      <c r="GI8" s="109"/>
      <c r="GJ8" s="109"/>
      <c r="GK8" s="109"/>
      <c r="GL8" s="109"/>
      <c r="GM8" s="109"/>
      <c r="GN8" s="109"/>
      <c r="GO8" s="109"/>
      <c r="GP8" s="109"/>
      <c r="GQ8" s="109"/>
      <c r="GR8" s="109"/>
      <c r="GS8" s="109"/>
      <c r="GT8" s="109"/>
      <c r="GU8" s="109"/>
      <c r="GV8" s="109"/>
      <c r="GW8" s="109"/>
      <c r="GX8" s="109"/>
      <c r="GY8" s="109"/>
      <c r="GZ8" s="109"/>
      <c r="HA8" s="109"/>
      <c r="HB8" s="109"/>
      <c r="HC8" s="109"/>
      <c r="HD8" s="109"/>
      <c r="HE8" s="109"/>
      <c r="HF8" s="109"/>
      <c r="HG8" s="109"/>
      <c r="HH8" s="109"/>
      <c r="HI8" s="109"/>
      <c r="HJ8" s="109"/>
      <c r="HK8" s="109"/>
      <c r="HL8" s="109"/>
      <c r="HM8" s="109"/>
      <c r="HN8" s="109"/>
      <c r="HO8" s="109"/>
      <c r="HP8" s="109"/>
      <c r="HQ8" s="109"/>
      <c r="HR8" s="109"/>
      <c r="HS8" s="109"/>
      <c r="HT8" s="109"/>
      <c r="HU8" s="109"/>
      <c r="HV8" s="109"/>
      <c r="HW8" s="109"/>
      <c r="HX8" s="109"/>
      <c r="HY8" s="109"/>
      <c r="HZ8" s="109"/>
      <c r="IA8" s="109"/>
      <c r="IB8" s="109"/>
      <c r="IC8" s="109"/>
      <c r="ID8" s="109"/>
      <c r="IE8" s="109"/>
      <c r="IF8" s="109"/>
      <c r="IG8" s="109"/>
      <c r="IH8" s="109"/>
      <c r="II8" s="109"/>
      <c r="IJ8" s="109"/>
      <c r="IK8" s="109"/>
      <c r="IL8" s="109"/>
      <c r="IM8" s="109"/>
      <c r="IN8" s="109"/>
      <c r="IO8" s="109"/>
      <c r="IP8" s="109"/>
      <c r="IQ8" s="109"/>
      <c r="IR8" s="109"/>
      <c r="IS8" s="109"/>
      <c r="IT8" s="109"/>
      <c r="IU8" s="109"/>
      <c r="IV8" s="109"/>
    </row>
    <row r="9" spans="1:256" x14ac:dyDescent="0.2">
      <c r="A9" s="109" t="s">
        <v>60</v>
      </c>
      <c r="B9" s="109" t="s">
        <v>63</v>
      </c>
      <c r="C9" s="109"/>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09"/>
      <c r="FO9" s="109"/>
      <c r="FP9" s="109"/>
      <c r="FQ9" s="109"/>
      <c r="FR9" s="109"/>
      <c r="FS9" s="109"/>
      <c r="FT9" s="109"/>
      <c r="FU9" s="109"/>
      <c r="FV9" s="109"/>
      <c r="FW9" s="109"/>
      <c r="FX9" s="109"/>
      <c r="FY9" s="109"/>
      <c r="FZ9" s="109"/>
      <c r="GA9" s="109"/>
      <c r="GB9" s="109"/>
      <c r="GC9" s="109"/>
      <c r="GD9" s="109"/>
      <c r="GE9" s="109"/>
      <c r="GF9" s="109"/>
      <c r="GG9" s="109"/>
      <c r="GH9" s="109"/>
      <c r="GI9" s="109"/>
      <c r="GJ9" s="109"/>
      <c r="GK9" s="109"/>
      <c r="GL9" s="109"/>
      <c r="GM9" s="109"/>
      <c r="GN9" s="109"/>
      <c r="GO9" s="109"/>
      <c r="GP9" s="109"/>
      <c r="GQ9" s="109"/>
      <c r="GR9" s="109"/>
      <c r="GS9" s="109"/>
      <c r="GT9" s="109"/>
      <c r="GU9" s="109"/>
      <c r="GV9" s="109"/>
      <c r="GW9" s="109"/>
      <c r="GX9" s="109"/>
      <c r="GY9" s="109"/>
      <c r="GZ9" s="109"/>
      <c r="HA9" s="109"/>
      <c r="HB9" s="109"/>
      <c r="HC9" s="109"/>
      <c r="HD9" s="109"/>
      <c r="HE9" s="109"/>
      <c r="HF9" s="109"/>
      <c r="HG9" s="109"/>
      <c r="HH9" s="109"/>
      <c r="HI9" s="109"/>
      <c r="HJ9" s="109"/>
      <c r="HK9" s="109"/>
      <c r="HL9" s="109"/>
      <c r="HM9" s="109"/>
      <c r="HN9" s="109"/>
      <c r="HO9" s="109"/>
      <c r="HP9" s="109"/>
      <c r="HQ9" s="109"/>
      <c r="HR9" s="109"/>
      <c r="HS9" s="109"/>
      <c r="HT9" s="109"/>
      <c r="HU9" s="109"/>
      <c r="HV9" s="109"/>
      <c r="HW9" s="109"/>
      <c r="HX9" s="109"/>
      <c r="HY9" s="109"/>
      <c r="HZ9" s="109"/>
      <c r="IA9" s="109"/>
      <c r="IB9" s="109"/>
      <c r="IC9" s="109"/>
      <c r="ID9" s="109"/>
      <c r="IE9" s="109"/>
      <c r="IF9" s="109"/>
      <c r="IG9" s="109"/>
      <c r="IH9" s="109"/>
      <c r="II9" s="109"/>
      <c r="IJ9" s="109"/>
      <c r="IK9" s="109"/>
      <c r="IL9" s="109"/>
      <c r="IM9" s="109"/>
      <c r="IN9" s="109"/>
      <c r="IO9" s="109"/>
      <c r="IP9" s="109"/>
      <c r="IQ9" s="109"/>
      <c r="IR9" s="109"/>
      <c r="IS9" s="109"/>
      <c r="IT9" s="109"/>
      <c r="IU9" s="109"/>
      <c r="IV9" s="109"/>
    </row>
    <row r="10" spans="1:256" x14ac:dyDescent="0.2">
      <c r="A10" s="109" t="s">
        <v>60</v>
      </c>
      <c r="B10" s="109" t="s">
        <v>64</v>
      </c>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c r="IB10" s="109"/>
      <c r="IC10" s="109"/>
      <c r="ID10" s="109"/>
      <c r="IE10" s="109"/>
      <c r="IF10" s="109"/>
      <c r="IG10" s="109"/>
      <c r="IH10" s="109"/>
      <c r="II10" s="109"/>
      <c r="IJ10" s="109"/>
      <c r="IK10" s="109"/>
      <c r="IL10" s="109"/>
      <c r="IM10" s="109"/>
      <c r="IN10" s="109"/>
      <c r="IO10" s="109"/>
      <c r="IP10" s="109"/>
      <c r="IQ10" s="109"/>
      <c r="IR10" s="109"/>
      <c r="IS10" s="109"/>
      <c r="IT10" s="109"/>
      <c r="IU10" s="109"/>
      <c r="IV10" s="109"/>
    </row>
    <row r="11" spans="1:256" x14ac:dyDescent="0.2">
      <c r="A11" s="109" t="s">
        <v>60</v>
      </c>
      <c r="B11" s="109" t="s">
        <v>65</v>
      </c>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c r="IB11" s="109"/>
      <c r="IC11" s="109"/>
      <c r="ID11" s="109"/>
      <c r="IE11" s="109"/>
      <c r="IF11" s="109"/>
      <c r="IG11" s="109"/>
      <c r="IH11" s="109"/>
      <c r="II11" s="109"/>
      <c r="IJ11" s="109"/>
      <c r="IK11" s="109"/>
      <c r="IL11" s="109"/>
      <c r="IM11" s="109"/>
      <c r="IN11" s="109"/>
      <c r="IO11" s="109"/>
      <c r="IP11" s="109"/>
      <c r="IQ11" s="109"/>
      <c r="IR11" s="109"/>
      <c r="IS11" s="109"/>
      <c r="IT11" s="109"/>
      <c r="IU11" s="109"/>
      <c r="IV11" s="109"/>
    </row>
    <row r="12" spans="1:256" x14ac:dyDescent="0.2">
      <c r="A12" s="109"/>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c r="HI12" s="109"/>
      <c r="HJ12" s="109"/>
      <c r="HK12" s="109"/>
      <c r="HL12" s="109"/>
      <c r="HM12" s="109"/>
      <c r="HN12" s="109"/>
      <c r="HO12" s="109"/>
      <c r="HP12" s="109"/>
      <c r="HQ12" s="109"/>
      <c r="HR12" s="109"/>
      <c r="HS12" s="109"/>
      <c r="HT12" s="109"/>
      <c r="HU12" s="109"/>
      <c r="HV12" s="109"/>
      <c r="HW12" s="109"/>
      <c r="HX12" s="109"/>
      <c r="HY12" s="109"/>
      <c r="HZ12" s="109"/>
      <c r="IA12" s="109"/>
      <c r="IB12" s="109"/>
      <c r="IC12" s="109"/>
      <c r="ID12" s="109"/>
      <c r="IE12" s="109"/>
      <c r="IF12" s="109"/>
      <c r="IG12" s="109"/>
      <c r="IH12" s="109"/>
      <c r="II12" s="109"/>
      <c r="IJ12" s="109"/>
      <c r="IK12" s="109"/>
      <c r="IL12" s="109"/>
      <c r="IM12" s="109"/>
      <c r="IN12" s="109"/>
      <c r="IO12" s="109"/>
      <c r="IP12" s="109"/>
      <c r="IQ12" s="109"/>
      <c r="IR12" s="109"/>
      <c r="IS12" s="109"/>
      <c r="IT12" s="109"/>
      <c r="IU12" s="109"/>
      <c r="IV12" s="109"/>
    </row>
    <row r="13" spans="1:256" ht="12.75" customHeight="1" x14ac:dyDescent="0.2">
      <c r="A13" s="109"/>
      <c r="B13" s="493" t="s">
        <v>66</v>
      </c>
      <c r="C13" s="493"/>
      <c r="D13" s="493"/>
      <c r="E13" s="493"/>
      <c r="F13" s="493"/>
      <c r="G13" s="493"/>
      <c r="H13" s="493"/>
      <c r="I13" s="493"/>
      <c r="J13" s="493"/>
      <c r="K13" s="493"/>
      <c r="L13" s="493"/>
      <c r="M13" s="196"/>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c r="HI13" s="109"/>
      <c r="HJ13" s="109"/>
      <c r="HK13" s="109"/>
      <c r="HL13" s="109"/>
      <c r="HM13" s="109"/>
      <c r="HN13" s="109"/>
      <c r="HO13" s="109"/>
      <c r="HP13" s="109"/>
      <c r="HQ13" s="109"/>
      <c r="HR13" s="109"/>
      <c r="HS13" s="109"/>
      <c r="HT13" s="109"/>
      <c r="HU13" s="109"/>
      <c r="HV13" s="109"/>
      <c r="HW13" s="109"/>
      <c r="HX13" s="109"/>
      <c r="HY13" s="109"/>
      <c r="HZ13" s="109"/>
      <c r="IA13" s="109"/>
      <c r="IB13" s="109"/>
      <c r="IC13" s="109"/>
      <c r="ID13" s="109"/>
      <c r="IE13" s="109"/>
      <c r="IF13" s="109"/>
      <c r="IG13" s="109"/>
      <c r="IH13" s="109"/>
      <c r="II13" s="109"/>
      <c r="IJ13" s="109"/>
      <c r="IK13" s="109"/>
      <c r="IL13" s="109"/>
      <c r="IM13" s="109"/>
      <c r="IN13" s="109"/>
      <c r="IO13" s="109"/>
      <c r="IP13" s="109"/>
      <c r="IQ13" s="109"/>
      <c r="IR13" s="109"/>
      <c r="IS13" s="109"/>
      <c r="IT13" s="109"/>
      <c r="IU13" s="109"/>
      <c r="IV13" s="109"/>
    </row>
    <row r="14" spans="1:256" x14ac:dyDescent="0.2">
      <c r="A14" s="109"/>
      <c r="B14" s="493"/>
      <c r="C14" s="493"/>
      <c r="D14" s="493"/>
      <c r="E14" s="493"/>
      <c r="F14" s="493"/>
      <c r="G14" s="493"/>
      <c r="H14" s="493"/>
      <c r="I14" s="493"/>
      <c r="J14" s="493"/>
      <c r="K14" s="493"/>
      <c r="L14" s="493"/>
      <c r="M14" s="196"/>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c r="GB14" s="109"/>
      <c r="GC14" s="109"/>
      <c r="GD14" s="109"/>
      <c r="GE14" s="109"/>
      <c r="GF14" s="109"/>
      <c r="GG14" s="109"/>
      <c r="GH14" s="109"/>
      <c r="GI14" s="109"/>
      <c r="GJ14" s="109"/>
      <c r="GK14" s="109"/>
      <c r="GL14" s="109"/>
      <c r="GM14" s="109"/>
      <c r="GN14" s="109"/>
      <c r="GO14" s="109"/>
      <c r="GP14" s="109"/>
      <c r="GQ14" s="109"/>
      <c r="GR14" s="109"/>
      <c r="GS14" s="109"/>
      <c r="GT14" s="109"/>
      <c r="GU14" s="109"/>
      <c r="GV14" s="109"/>
      <c r="GW14" s="109"/>
      <c r="GX14" s="109"/>
      <c r="GY14" s="109"/>
      <c r="GZ14" s="109"/>
      <c r="HA14" s="109"/>
      <c r="HB14" s="109"/>
      <c r="HC14" s="109"/>
      <c r="HD14" s="109"/>
      <c r="HE14" s="109"/>
      <c r="HF14" s="109"/>
      <c r="HG14" s="109"/>
      <c r="HH14" s="109"/>
      <c r="HI14" s="109"/>
      <c r="HJ14" s="109"/>
      <c r="HK14" s="109"/>
      <c r="HL14" s="109"/>
      <c r="HM14" s="109"/>
      <c r="HN14" s="109"/>
      <c r="HO14" s="109"/>
      <c r="HP14" s="109"/>
      <c r="HQ14" s="109"/>
      <c r="HR14" s="109"/>
      <c r="HS14" s="109"/>
      <c r="HT14" s="109"/>
      <c r="HU14" s="109"/>
      <c r="HV14" s="109"/>
      <c r="HW14" s="109"/>
      <c r="HX14" s="109"/>
      <c r="HY14" s="109"/>
      <c r="HZ14" s="109"/>
      <c r="IA14" s="109"/>
      <c r="IB14" s="109"/>
      <c r="IC14" s="109"/>
      <c r="ID14" s="109"/>
      <c r="IE14" s="109"/>
      <c r="IF14" s="109"/>
      <c r="IG14" s="109"/>
      <c r="IH14" s="109"/>
      <c r="II14" s="109"/>
      <c r="IJ14" s="109"/>
      <c r="IK14" s="109"/>
      <c r="IL14" s="109"/>
      <c r="IM14" s="109"/>
      <c r="IN14" s="109"/>
      <c r="IO14" s="109"/>
      <c r="IP14" s="109"/>
      <c r="IQ14" s="109"/>
      <c r="IR14" s="109"/>
      <c r="IS14" s="109"/>
      <c r="IT14" s="109"/>
      <c r="IU14" s="109"/>
      <c r="IV14" s="109"/>
    </row>
    <row r="15" spans="1:256" x14ac:dyDescent="0.2">
      <c r="A15" s="109"/>
      <c r="B15" s="255"/>
      <c r="C15" s="255"/>
      <c r="D15" s="255"/>
      <c r="E15" s="255"/>
      <c r="F15" s="255"/>
      <c r="G15" s="255"/>
      <c r="H15" s="255"/>
      <c r="I15" s="255"/>
      <c r="J15" s="255"/>
      <c r="K15" s="255"/>
      <c r="L15" s="255"/>
      <c r="M15" s="196"/>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c r="GB15" s="109"/>
      <c r="GC15" s="109"/>
      <c r="GD15" s="109"/>
      <c r="GE15" s="109"/>
      <c r="GF15" s="109"/>
      <c r="GG15" s="109"/>
      <c r="GH15" s="109"/>
      <c r="GI15" s="109"/>
      <c r="GJ15" s="109"/>
      <c r="GK15" s="109"/>
      <c r="GL15" s="109"/>
      <c r="GM15" s="109"/>
      <c r="GN15" s="109"/>
      <c r="GO15" s="109"/>
      <c r="GP15" s="109"/>
      <c r="GQ15" s="109"/>
      <c r="GR15" s="109"/>
      <c r="GS15" s="109"/>
      <c r="GT15" s="109"/>
      <c r="GU15" s="109"/>
      <c r="GV15" s="109"/>
      <c r="GW15" s="109"/>
      <c r="GX15" s="109"/>
      <c r="GY15" s="109"/>
      <c r="GZ15" s="109"/>
      <c r="HA15" s="109"/>
      <c r="HB15" s="109"/>
      <c r="HC15" s="109"/>
      <c r="HD15" s="109"/>
      <c r="HE15" s="109"/>
      <c r="HF15" s="109"/>
      <c r="HG15" s="109"/>
      <c r="HH15" s="109"/>
      <c r="HI15" s="109"/>
      <c r="HJ15" s="109"/>
      <c r="HK15" s="109"/>
      <c r="HL15" s="109"/>
      <c r="HM15" s="109"/>
      <c r="HN15" s="109"/>
      <c r="HO15" s="109"/>
      <c r="HP15" s="109"/>
      <c r="HQ15" s="109"/>
      <c r="HR15" s="109"/>
      <c r="HS15" s="109"/>
      <c r="HT15" s="109"/>
      <c r="HU15" s="109"/>
      <c r="HV15" s="109"/>
      <c r="HW15" s="109"/>
      <c r="HX15" s="109"/>
      <c r="HY15" s="109"/>
      <c r="HZ15" s="109"/>
      <c r="IA15" s="109"/>
      <c r="IB15" s="109"/>
      <c r="IC15" s="109"/>
      <c r="ID15" s="109"/>
      <c r="IE15" s="109"/>
      <c r="IF15" s="109"/>
      <c r="IG15" s="109"/>
      <c r="IH15" s="109"/>
      <c r="II15" s="109"/>
      <c r="IJ15" s="109"/>
      <c r="IK15" s="109"/>
      <c r="IL15" s="109"/>
      <c r="IM15" s="109"/>
      <c r="IN15" s="109"/>
      <c r="IO15" s="109"/>
      <c r="IP15" s="109"/>
      <c r="IQ15" s="109"/>
      <c r="IR15" s="109"/>
      <c r="IS15" s="109"/>
      <c r="IT15" s="109"/>
      <c r="IU15" s="109"/>
      <c r="IV15" s="109"/>
    </row>
    <row r="16" spans="1:256" x14ac:dyDescent="0.2">
      <c r="A16" s="109" t="s">
        <v>67</v>
      </c>
      <c r="B16" s="256" t="s">
        <v>68</v>
      </c>
      <c r="C16" s="196"/>
      <c r="D16" s="196"/>
      <c r="E16" s="196"/>
      <c r="F16" s="196"/>
      <c r="G16" s="196"/>
      <c r="H16" s="196"/>
      <c r="I16" s="196"/>
      <c r="J16" s="196"/>
      <c r="K16" s="196"/>
      <c r="L16" s="196"/>
      <c r="M16" s="196"/>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c r="EW16" s="109"/>
      <c r="EX16" s="109"/>
      <c r="EY16" s="109"/>
      <c r="EZ16" s="109"/>
      <c r="FA16" s="109"/>
      <c r="FB16" s="109"/>
      <c r="FC16" s="109"/>
      <c r="FD16" s="109"/>
      <c r="FE16" s="109"/>
      <c r="FF16" s="109"/>
      <c r="FG16" s="109"/>
      <c r="FH16" s="109"/>
      <c r="FI16" s="109"/>
      <c r="FJ16" s="109"/>
      <c r="FK16" s="109"/>
      <c r="FL16" s="109"/>
      <c r="FM16" s="109"/>
      <c r="FN16" s="109"/>
      <c r="FO16" s="109"/>
      <c r="FP16" s="109"/>
      <c r="FQ16" s="109"/>
      <c r="FR16" s="109"/>
      <c r="FS16" s="109"/>
      <c r="FT16" s="109"/>
      <c r="FU16" s="109"/>
      <c r="FV16" s="109"/>
      <c r="FW16" s="109"/>
      <c r="FX16" s="109"/>
      <c r="FY16" s="109"/>
      <c r="FZ16" s="109"/>
      <c r="GA16" s="109"/>
      <c r="GB16" s="109"/>
      <c r="GC16" s="109"/>
      <c r="GD16" s="109"/>
      <c r="GE16" s="109"/>
      <c r="GF16" s="109"/>
      <c r="GG16" s="109"/>
      <c r="GH16" s="109"/>
      <c r="GI16" s="109"/>
      <c r="GJ16" s="109"/>
      <c r="GK16" s="109"/>
      <c r="GL16" s="109"/>
      <c r="GM16" s="109"/>
      <c r="GN16" s="109"/>
      <c r="GO16" s="109"/>
      <c r="GP16" s="109"/>
      <c r="GQ16" s="109"/>
      <c r="GR16" s="109"/>
      <c r="GS16" s="109"/>
      <c r="GT16" s="109"/>
      <c r="GU16" s="109"/>
      <c r="GV16" s="109"/>
      <c r="GW16" s="109"/>
      <c r="GX16" s="109"/>
      <c r="GY16" s="109"/>
      <c r="GZ16" s="109"/>
      <c r="HA16" s="109"/>
      <c r="HB16" s="109"/>
      <c r="HC16" s="109"/>
      <c r="HD16" s="109"/>
      <c r="HE16" s="109"/>
      <c r="HF16" s="109"/>
      <c r="HG16" s="109"/>
      <c r="HH16" s="109"/>
      <c r="HI16" s="109"/>
      <c r="HJ16" s="109"/>
      <c r="HK16" s="109"/>
      <c r="HL16" s="109"/>
      <c r="HM16" s="109"/>
      <c r="HN16" s="109"/>
      <c r="HO16" s="109"/>
      <c r="HP16" s="109"/>
      <c r="HQ16" s="109"/>
      <c r="HR16" s="109"/>
      <c r="HS16" s="109"/>
      <c r="HT16" s="109"/>
      <c r="HU16" s="109"/>
      <c r="HV16" s="109"/>
      <c r="HW16" s="109"/>
      <c r="HX16" s="109"/>
      <c r="HY16" s="109"/>
      <c r="HZ16" s="109"/>
      <c r="IA16" s="109"/>
      <c r="IB16" s="109"/>
      <c r="IC16" s="109"/>
      <c r="ID16" s="109"/>
      <c r="IE16" s="109"/>
      <c r="IF16" s="109"/>
      <c r="IG16" s="109"/>
      <c r="IH16" s="109"/>
      <c r="II16" s="109"/>
      <c r="IJ16" s="109"/>
      <c r="IK16" s="109"/>
      <c r="IL16" s="109"/>
      <c r="IM16" s="109"/>
      <c r="IN16" s="109"/>
      <c r="IO16" s="109"/>
      <c r="IP16" s="109"/>
      <c r="IQ16" s="109"/>
      <c r="IR16" s="109"/>
      <c r="IS16" s="109"/>
      <c r="IT16" s="109"/>
      <c r="IU16" s="109"/>
      <c r="IV16" s="109"/>
    </row>
    <row r="17" spans="1:256" x14ac:dyDescent="0.2">
      <c r="A17" s="125"/>
      <c r="B17" s="491" t="s">
        <v>69</v>
      </c>
      <c r="C17" s="491"/>
      <c r="D17" s="491"/>
      <c r="E17" s="491"/>
      <c r="F17" s="491"/>
      <c r="G17" s="491"/>
      <c r="H17" s="491"/>
      <c r="I17" s="491"/>
      <c r="J17" s="491"/>
      <c r="K17" s="491"/>
      <c r="L17" s="491"/>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c r="DA17" s="109"/>
      <c r="DB17" s="109"/>
      <c r="DC17" s="109"/>
      <c r="DD17" s="109"/>
      <c r="DE17" s="109"/>
      <c r="DF17" s="109"/>
      <c r="DG17" s="109"/>
      <c r="DH17" s="109"/>
      <c r="DI17" s="109"/>
      <c r="DJ17" s="109"/>
      <c r="DK17" s="109"/>
      <c r="DL17" s="109"/>
      <c r="DM17" s="109"/>
      <c r="DN17" s="109"/>
      <c r="DO17" s="109"/>
      <c r="DP17" s="109"/>
      <c r="DQ17" s="109"/>
      <c r="DR17" s="109"/>
      <c r="DS17" s="109"/>
      <c r="DT17" s="109"/>
      <c r="DU17" s="109"/>
      <c r="DV17" s="109"/>
      <c r="DW17" s="109"/>
      <c r="DX17" s="109"/>
      <c r="DY17" s="109"/>
      <c r="DZ17" s="109"/>
      <c r="EA17" s="109"/>
      <c r="EB17" s="109"/>
      <c r="EC17" s="109"/>
      <c r="ED17" s="109"/>
      <c r="EE17" s="109"/>
      <c r="EF17" s="109"/>
      <c r="EG17" s="109"/>
      <c r="EH17" s="109"/>
      <c r="EI17" s="109"/>
      <c r="EJ17" s="109"/>
      <c r="EK17" s="109"/>
      <c r="EL17" s="109"/>
      <c r="EM17" s="109"/>
      <c r="EN17" s="109"/>
      <c r="EO17" s="109"/>
      <c r="EP17" s="109"/>
      <c r="EQ17" s="109"/>
      <c r="ER17" s="109"/>
      <c r="ES17" s="109"/>
      <c r="ET17" s="109"/>
      <c r="EU17" s="109"/>
      <c r="EV17" s="109"/>
      <c r="EW17" s="109"/>
      <c r="EX17" s="109"/>
      <c r="EY17" s="109"/>
      <c r="EZ17" s="109"/>
      <c r="FA17" s="109"/>
      <c r="FB17" s="109"/>
      <c r="FC17" s="109"/>
      <c r="FD17" s="109"/>
      <c r="FE17" s="109"/>
      <c r="FF17" s="109"/>
      <c r="FG17" s="109"/>
      <c r="FH17" s="109"/>
      <c r="FI17" s="109"/>
      <c r="FJ17" s="109"/>
      <c r="FK17" s="109"/>
      <c r="FL17" s="109"/>
      <c r="FM17" s="109"/>
      <c r="FN17" s="109"/>
      <c r="FO17" s="109"/>
      <c r="FP17" s="109"/>
      <c r="FQ17" s="109"/>
      <c r="FR17" s="109"/>
      <c r="FS17" s="109"/>
      <c r="FT17" s="109"/>
      <c r="FU17" s="109"/>
      <c r="FV17" s="109"/>
      <c r="FW17" s="109"/>
      <c r="FX17" s="109"/>
      <c r="FY17" s="109"/>
      <c r="FZ17" s="109"/>
      <c r="GA17" s="109"/>
      <c r="GB17" s="109"/>
      <c r="GC17" s="109"/>
      <c r="GD17" s="109"/>
      <c r="GE17" s="109"/>
      <c r="GF17" s="109"/>
      <c r="GG17" s="109"/>
      <c r="GH17" s="109"/>
      <c r="GI17" s="109"/>
      <c r="GJ17" s="109"/>
      <c r="GK17" s="109"/>
      <c r="GL17" s="109"/>
      <c r="GM17" s="109"/>
      <c r="GN17" s="109"/>
      <c r="GO17" s="109"/>
      <c r="GP17" s="109"/>
      <c r="GQ17" s="109"/>
      <c r="GR17" s="109"/>
      <c r="GS17" s="109"/>
      <c r="GT17" s="109"/>
      <c r="GU17" s="109"/>
      <c r="GV17" s="109"/>
      <c r="GW17" s="109"/>
      <c r="GX17" s="109"/>
      <c r="GY17" s="109"/>
      <c r="GZ17" s="109"/>
      <c r="HA17" s="109"/>
      <c r="HB17" s="109"/>
      <c r="HC17" s="109"/>
      <c r="HD17" s="109"/>
      <c r="HE17" s="109"/>
      <c r="HF17" s="109"/>
      <c r="HG17" s="109"/>
      <c r="HH17" s="109"/>
      <c r="HI17" s="109"/>
      <c r="HJ17" s="109"/>
      <c r="HK17" s="109"/>
      <c r="HL17" s="109"/>
      <c r="HM17" s="109"/>
      <c r="HN17" s="109"/>
      <c r="HO17" s="109"/>
      <c r="HP17" s="109"/>
      <c r="HQ17" s="109"/>
      <c r="HR17" s="109"/>
      <c r="HS17" s="109"/>
      <c r="HT17" s="109"/>
      <c r="HU17" s="109"/>
      <c r="HV17" s="109"/>
      <c r="HW17" s="109"/>
      <c r="HX17" s="109"/>
      <c r="HY17" s="109"/>
      <c r="HZ17" s="109"/>
      <c r="IA17" s="109"/>
      <c r="IB17" s="109"/>
      <c r="IC17" s="109"/>
      <c r="ID17" s="109"/>
      <c r="IE17" s="109"/>
      <c r="IF17" s="109"/>
      <c r="IG17" s="109"/>
      <c r="IH17" s="109"/>
      <c r="II17" s="109"/>
      <c r="IJ17" s="109"/>
      <c r="IK17" s="109"/>
      <c r="IL17" s="109"/>
      <c r="IM17" s="109"/>
      <c r="IN17" s="109"/>
      <c r="IO17" s="109"/>
      <c r="IP17" s="109"/>
      <c r="IQ17" s="109"/>
      <c r="IR17" s="109"/>
      <c r="IS17" s="109"/>
      <c r="IT17" s="109"/>
      <c r="IU17" s="109"/>
      <c r="IV17" s="109"/>
    </row>
    <row r="18" spans="1:256" x14ac:dyDescent="0.2">
      <c r="A18" s="125"/>
      <c r="B18" s="491"/>
      <c r="C18" s="491"/>
      <c r="D18" s="491"/>
      <c r="E18" s="491"/>
      <c r="F18" s="491"/>
      <c r="G18" s="491"/>
      <c r="H18" s="491"/>
      <c r="I18" s="491"/>
      <c r="J18" s="491"/>
      <c r="K18" s="491"/>
      <c r="L18" s="491"/>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c r="DA18" s="109"/>
      <c r="DB18" s="109"/>
      <c r="DC18" s="109"/>
      <c r="DD18" s="109"/>
      <c r="DE18" s="109"/>
      <c r="DF18" s="109"/>
      <c r="DG18" s="109"/>
      <c r="DH18" s="109"/>
      <c r="DI18" s="109"/>
      <c r="DJ18" s="109"/>
      <c r="DK18" s="109"/>
      <c r="DL18" s="109"/>
      <c r="DM18" s="109"/>
      <c r="DN18" s="109"/>
      <c r="DO18" s="109"/>
      <c r="DP18" s="109"/>
      <c r="DQ18" s="109"/>
      <c r="DR18" s="109"/>
      <c r="DS18" s="109"/>
      <c r="DT18" s="109"/>
      <c r="DU18" s="109"/>
      <c r="DV18" s="109"/>
      <c r="DW18" s="109"/>
      <c r="DX18" s="109"/>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09"/>
      <c r="EU18" s="109"/>
      <c r="EV18" s="109"/>
      <c r="EW18" s="109"/>
      <c r="EX18" s="109"/>
      <c r="EY18" s="109"/>
      <c r="EZ18" s="109"/>
      <c r="FA18" s="109"/>
      <c r="FB18" s="109"/>
      <c r="FC18" s="109"/>
      <c r="FD18" s="109"/>
      <c r="FE18" s="109"/>
      <c r="FF18" s="109"/>
      <c r="FG18" s="109"/>
      <c r="FH18" s="109"/>
      <c r="FI18" s="109"/>
      <c r="FJ18" s="109"/>
      <c r="FK18" s="109"/>
      <c r="FL18" s="109"/>
      <c r="FM18" s="109"/>
      <c r="FN18" s="109"/>
      <c r="FO18" s="109"/>
      <c r="FP18" s="109"/>
      <c r="FQ18" s="109"/>
      <c r="FR18" s="109"/>
      <c r="FS18" s="109"/>
      <c r="FT18" s="109"/>
      <c r="FU18" s="109"/>
      <c r="FV18" s="109"/>
      <c r="FW18" s="109"/>
      <c r="FX18" s="109"/>
      <c r="FY18" s="109"/>
      <c r="FZ18" s="109"/>
      <c r="GA18" s="109"/>
      <c r="GB18" s="109"/>
      <c r="GC18" s="109"/>
      <c r="GD18" s="109"/>
      <c r="GE18" s="109"/>
      <c r="GF18" s="109"/>
      <c r="GG18" s="109"/>
      <c r="GH18" s="109"/>
      <c r="GI18" s="109"/>
      <c r="GJ18" s="109"/>
      <c r="GK18" s="109"/>
      <c r="GL18" s="109"/>
      <c r="GM18" s="109"/>
      <c r="GN18" s="109"/>
      <c r="GO18" s="109"/>
      <c r="GP18" s="109"/>
      <c r="GQ18" s="109"/>
      <c r="GR18" s="109"/>
      <c r="GS18" s="109"/>
      <c r="GT18" s="109"/>
      <c r="GU18" s="109"/>
      <c r="GV18" s="109"/>
      <c r="GW18" s="109"/>
      <c r="GX18" s="109"/>
      <c r="GY18" s="109"/>
      <c r="GZ18" s="109"/>
      <c r="HA18" s="109"/>
      <c r="HB18" s="109"/>
      <c r="HC18" s="109"/>
      <c r="HD18" s="109"/>
      <c r="HE18" s="109"/>
      <c r="HF18" s="109"/>
      <c r="HG18" s="109"/>
      <c r="HH18" s="109"/>
      <c r="HI18" s="109"/>
      <c r="HJ18" s="109"/>
      <c r="HK18" s="109"/>
      <c r="HL18" s="109"/>
      <c r="HM18" s="109"/>
      <c r="HN18" s="109"/>
      <c r="HO18" s="109"/>
      <c r="HP18" s="109"/>
      <c r="HQ18" s="109"/>
      <c r="HR18" s="109"/>
      <c r="HS18" s="109"/>
      <c r="HT18" s="109"/>
      <c r="HU18" s="109"/>
      <c r="HV18" s="109"/>
      <c r="HW18" s="109"/>
      <c r="HX18" s="109"/>
      <c r="HY18" s="109"/>
      <c r="HZ18" s="109"/>
      <c r="IA18" s="109"/>
      <c r="IB18" s="109"/>
      <c r="IC18" s="109"/>
      <c r="ID18" s="109"/>
      <c r="IE18" s="109"/>
      <c r="IF18" s="109"/>
      <c r="IG18" s="109"/>
      <c r="IH18" s="109"/>
      <c r="II18" s="109"/>
      <c r="IJ18" s="109"/>
      <c r="IK18" s="109"/>
      <c r="IL18" s="109"/>
      <c r="IM18" s="109"/>
      <c r="IN18" s="109"/>
      <c r="IO18" s="109"/>
      <c r="IP18" s="109"/>
      <c r="IQ18" s="109"/>
      <c r="IR18" s="109"/>
      <c r="IS18" s="109"/>
      <c r="IT18" s="109"/>
      <c r="IU18" s="109"/>
      <c r="IV18" s="109"/>
    </row>
    <row r="19" spans="1:256" x14ac:dyDescent="0.2">
      <c r="A19" s="109"/>
      <c r="B19" s="491"/>
      <c r="C19" s="491"/>
      <c r="D19" s="491"/>
      <c r="E19" s="491"/>
      <c r="F19" s="491"/>
      <c r="G19" s="491"/>
      <c r="H19" s="491"/>
      <c r="I19" s="491"/>
      <c r="J19" s="491"/>
      <c r="K19" s="491"/>
      <c r="L19" s="491"/>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c r="DA19" s="109"/>
      <c r="DB19" s="109"/>
      <c r="DC19" s="109"/>
      <c r="DD19" s="109"/>
      <c r="DE19" s="109"/>
      <c r="DF19" s="109"/>
      <c r="DG19" s="109"/>
      <c r="DH19" s="109"/>
      <c r="DI19" s="109"/>
      <c r="DJ19" s="109"/>
      <c r="DK19" s="109"/>
      <c r="DL19" s="109"/>
      <c r="DM19" s="109"/>
      <c r="DN19" s="109"/>
      <c r="DO19" s="109"/>
      <c r="DP19" s="109"/>
      <c r="DQ19" s="109"/>
      <c r="DR19" s="109"/>
      <c r="DS19" s="109"/>
      <c r="DT19" s="109"/>
      <c r="DU19" s="109"/>
      <c r="DV19" s="109"/>
      <c r="DW19" s="109"/>
      <c r="DX19" s="109"/>
      <c r="DY19" s="109"/>
      <c r="DZ19" s="109"/>
      <c r="EA19" s="109"/>
      <c r="EB19" s="109"/>
      <c r="EC19" s="109"/>
      <c r="ED19" s="109"/>
      <c r="EE19" s="109"/>
      <c r="EF19" s="109"/>
      <c r="EG19" s="109"/>
      <c r="EH19" s="109"/>
      <c r="EI19" s="109"/>
      <c r="EJ19" s="109"/>
      <c r="EK19" s="109"/>
      <c r="EL19" s="109"/>
      <c r="EM19" s="109"/>
      <c r="EN19" s="109"/>
      <c r="EO19" s="109"/>
      <c r="EP19" s="109"/>
      <c r="EQ19" s="109"/>
      <c r="ER19" s="109"/>
      <c r="ES19" s="109"/>
      <c r="ET19" s="109"/>
      <c r="EU19" s="109"/>
      <c r="EV19" s="109"/>
      <c r="EW19" s="109"/>
      <c r="EX19" s="109"/>
      <c r="EY19" s="109"/>
      <c r="EZ19" s="109"/>
      <c r="FA19" s="109"/>
      <c r="FB19" s="109"/>
      <c r="FC19" s="109"/>
      <c r="FD19" s="109"/>
      <c r="FE19" s="109"/>
      <c r="FF19" s="109"/>
      <c r="FG19" s="109"/>
      <c r="FH19" s="109"/>
      <c r="FI19" s="109"/>
      <c r="FJ19" s="109"/>
      <c r="FK19" s="109"/>
      <c r="FL19" s="109"/>
      <c r="FM19" s="109"/>
      <c r="FN19" s="109"/>
      <c r="FO19" s="109"/>
      <c r="FP19" s="109"/>
      <c r="FQ19" s="109"/>
      <c r="FR19" s="109"/>
      <c r="FS19" s="109"/>
      <c r="FT19" s="109"/>
      <c r="FU19" s="109"/>
      <c r="FV19" s="109"/>
      <c r="FW19" s="109"/>
      <c r="FX19" s="109"/>
      <c r="FY19" s="109"/>
      <c r="FZ19" s="109"/>
      <c r="GA19" s="109"/>
      <c r="GB19" s="109"/>
      <c r="GC19" s="109"/>
      <c r="GD19" s="109"/>
      <c r="GE19" s="109"/>
      <c r="GF19" s="109"/>
      <c r="GG19" s="109"/>
      <c r="GH19" s="109"/>
      <c r="GI19" s="109"/>
      <c r="GJ19" s="109"/>
      <c r="GK19" s="109"/>
      <c r="GL19" s="109"/>
      <c r="GM19" s="109"/>
      <c r="GN19" s="109"/>
      <c r="GO19" s="109"/>
      <c r="GP19" s="109"/>
      <c r="GQ19" s="109"/>
      <c r="GR19" s="109"/>
      <c r="GS19" s="109"/>
      <c r="GT19" s="109"/>
      <c r="GU19" s="109"/>
      <c r="GV19" s="109"/>
      <c r="GW19" s="109"/>
      <c r="GX19" s="109"/>
      <c r="GY19" s="109"/>
      <c r="GZ19" s="109"/>
      <c r="HA19" s="109"/>
      <c r="HB19" s="109"/>
      <c r="HC19" s="109"/>
      <c r="HD19" s="109"/>
      <c r="HE19" s="109"/>
      <c r="HF19" s="109"/>
      <c r="HG19" s="109"/>
      <c r="HH19" s="109"/>
      <c r="HI19" s="109"/>
      <c r="HJ19" s="109"/>
      <c r="HK19" s="109"/>
      <c r="HL19" s="109"/>
      <c r="HM19" s="109"/>
      <c r="HN19" s="109"/>
      <c r="HO19" s="109"/>
      <c r="HP19" s="109"/>
      <c r="HQ19" s="109"/>
      <c r="HR19" s="109"/>
      <c r="HS19" s="109"/>
      <c r="HT19" s="109"/>
      <c r="HU19" s="109"/>
      <c r="HV19" s="109"/>
      <c r="HW19" s="109"/>
      <c r="HX19" s="109"/>
      <c r="HY19" s="109"/>
      <c r="HZ19" s="109"/>
      <c r="IA19" s="109"/>
      <c r="IB19" s="109"/>
      <c r="IC19" s="109"/>
      <c r="ID19" s="109"/>
      <c r="IE19" s="109"/>
      <c r="IF19" s="109"/>
      <c r="IG19" s="109"/>
      <c r="IH19" s="109"/>
      <c r="II19" s="109"/>
      <c r="IJ19" s="109"/>
      <c r="IK19" s="109"/>
      <c r="IL19" s="109"/>
      <c r="IM19" s="109"/>
      <c r="IN19" s="109"/>
      <c r="IO19" s="109"/>
      <c r="IP19" s="109"/>
      <c r="IQ19" s="109"/>
      <c r="IR19" s="109"/>
      <c r="IS19" s="109"/>
      <c r="IT19" s="109"/>
      <c r="IU19" s="109"/>
      <c r="IV19" s="109"/>
    </row>
    <row r="20" spans="1:256" x14ac:dyDescent="0.2">
      <c r="A20" s="109"/>
      <c r="B20" s="401"/>
      <c r="C20" s="401"/>
      <c r="D20" s="401"/>
      <c r="E20" s="401"/>
      <c r="F20" s="401"/>
      <c r="G20" s="401"/>
      <c r="H20" s="401"/>
      <c r="I20" s="401"/>
      <c r="J20" s="401"/>
      <c r="K20" s="401"/>
      <c r="L20" s="401"/>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09"/>
      <c r="DQ20" s="109"/>
      <c r="DR20" s="109"/>
      <c r="DS20" s="109"/>
      <c r="DT20" s="109"/>
      <c r="DU20" s="109"/>
      <c r="DV20" s="109"/>
      <c r="DW20" s="109"/>
      <c r="DX20" s="109"/>
      <c r="DY20" s="109"/>
      <c r="DZ20" s="109"/>
      <c r="EA20" s="109"/>
      <c r="EB20" s="109"/>
      <c r="EC20" s="109"/>
      <c r="ED20" s="109"/>
      <c r="EE20" s="109"/>
      <c r="EF20" s="109"/>
      <c r="EG20" s="109"/>
      <c r="EH20" s="109"/>
      <c r="EI20" s="109"/>
      <c r="EJ20" s="109"/>
      <c r="EK20" s="109"/>
      <c r="EL20" s="109"/>
      <c r="EM20" s="109"/>
      <c r="EN20" s="109"/>
      <c r="EO20" s="109"/>
      <c r="EP20" s="109"/>
      <c r="EQ20" s="109"/>
      <c r="ER20" s="109"/>
      <c r="ES20" s="109"/>
      <c r="ET20" s="109"/>
      <c r="EU20" s="109"/>
      <c r="EV20" s="109"/>
      <c r="EW20" s="109"/>
      <c r="EX20" s="109"/>
      <c r="EY20" s="109"/>
      <c r="EZ20" s="109"/>
      <c r="FA20" s="109"/>
      <c r="FB20" s="109"/>
      <c r="FC20" s="109"/>
      <c r="FD20" s="109"/>
      <c r="FE20" s="109"/>
      <c r="FF20" s="109"/>
      <c r="FG20" s="109"/>
      <c r="FH20" s="109"/>
      <c r="FI20" s="109"/>
      <c r="FJ20" s="109"/>
      <c r="FK20" s="109"/>
      <c r="FL20" s="109"/>
      <c r="FM20" s="109"/>
      <c r="FN20" s="109"/>
      <c r="FO20" s="109"/>
      <c r="FP20" s="109"/>
      <c r="FQ20" s="109"/>
      <c r="FR20" s="109"/>
      <c r="FS20" s="109"/>
      <c r="FT20" s="109"/>
      <c r="FU20" s="109"/>
      <c r="FV20" s="109"/>
      <c r="FW20" s="109"/>
      <c r="FX20" s="109"/>
      <c r="FY20" s="109"/>
      <c r="FZ20" s="109"/>
      <c r="GA20" s="109"/>
      <c r="GB20" s="109"/>
      <c r="GC20" s="109"/>
      <c r="GD20" s="109"/>
      <c r="GE20" s="109"/>
      <c r="GF20" s="109"/>
      <c r="GG20" s="109"/>
      <c r="GH20" s="109"/>
      <c r="GI20" s="109"/>
      <c r="GJ20" s="109"/>
      <c r="GK20" s="109"/>
      <c r="GL20" s="109"/>
      <c r="GM20" s="109"/>
      <c r="GN20" s="109"/>
      <c r="GO20" s="109"/>
      <c r="GP20" s="109"/>
      <c r="GQ20" s="109"/>
      <c r="GR20" s="109"/>
      <c r="GS20" s="109"/>
      <c r="GT20" s="109"/>
      <c r="GU20" s="109"/>
      <c r="GV20" s="109"/>
      <c r="GW20" s="109"/>
      <c r="GX20" s="109"/>
      <c r="GY20" s="109"/>
      <c r="GZ20" s="109"/>
      <c r="HA20" s="109"/>
      <c r="HB20" s="109"/>
      <c r="HC20" s="109"/>
      <c r="HD20" s="109"/>
      <c r="HE20" s="109"/>
      <c r="HF20" s="109"/>
      <c r="HG20" s="109"/>
      <c r="HH20" s="109"/>
      <c r="HI20" s="109"/>
      <c r="HJ20" s="109"/>
      <c r="HK20" s="109"/>
      <c r="HL20" s="109"/>
      <c r="HM20" s="109"/>
      <c r="HN20" s="109"/>
      <c r="HO20" s="109"/>
      <c r="HP20" s="109"/>
      <c r="HQ20" s="109"/>
      <c r="HR20" s="109"/>
      <c r="HS20" s="109"/>
      <c r="HT20" s="109"/>
      <c r="HU20" s="109"/>
      <c r="HV20" s="109"/>
      <c r="HW20" s="109"/>
      <c r="HX20" s="109"/>
      <c r="HY20" s="109"/>
      <c r="HZ20" s="109"/>
      <c r="IA20" s="109"/>
      <c r="IB20" s="109"/>
      <c r="IC20" s="109"/>
      <c r="ID20" s="109"/>
      <c r="IE20" s="109"/>
      <c r="IF20" s="109"/>
      <c r="IG20" s="109"/>
      <c r="IH20" s="109"/>
      <c r="II20" s="109"/>
      <c r="IJ20" s="109"/>
      <c r="IK20" s="109"/>
      <c r="IL20" s="109"/>
      <c r="IM20" s="109"/>
      <c r="IN20" s="109"/>
      <c r="IO20" s="109"/>
      <c r="IP20" s="109"/>
      <c r="IQ20" s="109"/>
      <c r="IR20" s="109"/>
      <c r="IS20" s="109"/>
      <c r="IT20" s="109"/>
      <c r="IU20" s="109"/>
      <c r="IV20" s="109"/>
    </row>
    <row r="21" spans="1:256" ht="12.75" customHeight="1" x14ac:dyDescent="0.2">
      <c r="A21" s="127" t="s">
        <v>70</v>
      </c>
      <c r="B21" s="494" t="s">
        <v>71</v>
      </c>
      <c r="C21" s="494"/>
      <c r="D21" s="494"/>
      <c r="E21" s="494"/>
      <c r="F21" s="494"/>
      <c r="G21" s="494"/>
      <c r="H21" s="494"/>
      <c r="I21" s="494"/>
      <c r="J21" s="494"/>
      <c r="K21" s="494"/>
      <c r="L21" s="494"/>
    </row>
    <row r="22" spans="1:256" x14ac:dyDescent="0.2">
      <c r="B22" s="494"/>
      <c r="C22" s="494"/>
      <c r="D22" s="494"/>
      <c r="E22" s="494"/>
      <c r="F22" s="494"/>
      <c r="G22" s="494"/>
      <c r="H22" s="494"/>
      <c r="I22" s="494"/>
      <c r="J22" s="494"/>
      <c r="K22" s="494"/>
      <c r="L22" s="494"/>
    </row>
    <row r="23" spans="1:256" x14ac:dyDescent="0.2">
      <c r="A23" s="126"/>
      <c r="B23" s="494"/>
      <c r="C23" s="494"/>
      <c r="D23" s="494"/>
      <c r="E23" s="494"/>
      <c r="F23" s="494"/>
      <c r="G23" s="494"/>
      <c r="H23" s="494"/>
      <c r="I23" s="494"/>
      <c r="J23" s="494"/>
      <c r="K23" s="494"/>
      <c r="L23" s="494"/>
    </row>
    <row r="24" spans="1:256" x14ac:dyDescent="0.2">
      <c r="A24" s="126" t="s">
        <v>433</v>
      </c>
      <c r="B24" s="496" t="s">
        <v>434</v>
      </c>
      <c r="C24" s="496"/>
      <c r="D24" s="496"/>
      <c r="E24" s="496"/>
      <c r="F24" s="496"/>
      <c r="G24" s="496"/>
      <c r="H24" s="496"/>
      <c r="I24" s="496"/>
      <c r="J24" s="496"/>
      <c r="K24" s="496"/>
      <c r="L24" s="496"/>
    </row>
    <row r="25" spans="1:256" x14ac:dyDescent="0.2">
      <c r="A25" s="126"/>
      <c r="B25" s="496"/>
      <c r="C25" s="496"/>
      <c r="D25" s="496"/>
      <c r="E25" s="496"/>
      <c r="F25" s="496"/>
      <c r="G25" s="496"/>
      <c r="H25" s="496"/>
      <c r="I25" s="496"/>
      <c r="J25" s="496"/>
      <c r="K25" s="496"/>
      <c r="L25" s="496"/>
    </row>
    <row r="26" spans="1:256" x14ac:dyDescent="0.2">
      <c r="A26" s="126" t="s">
        <v>435</v>
      </c>
      <c r="B26" s="127" t="s">
        <v>436</v>
      </c>
      <c r="D26" s="409"/>
      <c r="E26" s="409"/>
      <c r="F26" s="409"/>
      <c r="G26" s="409"/>
      <c r="H26" s="409"/>
      <c r="I26" s="409"/>
      <c r="J26" s="409"/>
      <c r="K26" s="409"/>
      <c r="L26" s="409"/>
    </row>
    <row r="27" spans="1:256" x14ac:dyDescent="0.2">
      <c r="A27" s="126" t="s">
        <v>437</v>
      </c>
      <c r="B27" s="110" t="s">
        <v>438</v>
      </c>
      <c r="D27" s="409"/>
      <c r="E27" s="409"/>
      <c r="F27" s="409"/>
      <c r="G27" s="409"/>
      <c r="H27" s="409"/>
      <c r="I27" s="409"/>
      <c r="J27" s="409"/>
      <c r="K27" s="409"/>
      <c r="L27" s="409"/>
    </row>
    <row r="28" spans="1:256" x14ac:dyDescent="0.2">
      <c r="A28" s="109"/>
      <c r="B28" s="400"/>
      <c r="C28" s="400"/>
      <c r="D28" s="400"/>
      <c r="E28" s="400"/>
      <c r="F28" s="400"/>
      <c r="G28" s="400"/>
      <c r="H28" s="400"/>
      <c r="I28" s="400"/>
      <c r="J28" s="400"/>
      <c r="K28" s="400"/>
      <c r="L28" s="400"/>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row>
    <row r="29" spans="1:256" ht="12.75" customHeight="1" x14ac:dyDescent="0.2">
      <c r="A29" s="495" t="s">
        <v>72</v>
      </c>
      <c r="B29" s="495" t="s">
        <v>73</v>
      </c>
      <c r="C29" s="495"/>
      <c r="D29" s="495"/>
      <c r="E29" s="495"/>
      <c r="F29" s="495"/>
      <c r="G29" s="495"/>
      <c r="H29" s="495"/>
      <c r="I29" s="495"/>
      <c r="J29" s="495"/>
      <c r="K29" s="495"/>
      <c r="L29" s="495"/>
    </row>
    <row r="30" spans="1:256" x14ac:dyDescent="0.2">
      <c r="A30" s="495"/>
      <c r="B30" s="495"/>
      <c r="C30" s="495"/>
      <c r="D30" s="495"/>
      <c r="E30" s="495"/>
      <c r="F30" s="495"/>
      <c r="G30" s="495"/>
      <c r="H30" s="495"/>
      <c r="I30" s="495"/>
      <c r="J30" s="495"/>
      <c r="K30" s="495"/>
      <c r="L30" s="495"/>
    </row>
    <row r="31" spans="1:256" x14ac:dyDescent="0.2">
      <c r="B31" s="257" t="s">
        <v>74</v>
      </c>
      <c r="C31" s="257"/>
      <c r="D31" s="257"/>
      <c r="E31" s="257"/>
      <c r="F31" s="257"/>
      <c r="G31" s="257"/>
      <c r="H31" s="257"/>
      <c r="I31" s="257"/>
      <c r="J31" s="257"/>
      <c r="K31" s="257"/>
      <c r="L31" s="257"/>
    </row>
    <row r="32" spans="1:256" x14ac:dyDescent="0.2">
      <c r="B32" s="257" t="s">
        <v>75</v>
      </c>
      <c r="C32" s="257"/>
      <c r="D32" s="257"/>
      <c r="E32" s="257"/>
      <c r="F32" s="257"/>
      <c r="G32" s="257"/>
      <c r="H32" s="257"/>
      <c r="I32" s="257"/>
      <c r="J32" s="257"/>
      <c r="K32" s="257"/>
      <c r="L32" s="257"/>
    </row>
    <row r="33" spans="1:12" x14ac:dyDescent="0.2">
      <c r="B33" s="257"/>
      <c r="C33" s="257"/>
      <c r="D33" s="257"/>
      <c r="E33" s="257"/>
      <c r="F33" s="257"/>
      <c r="G33" s="257"/>
      <c r="H33" s="257"/>
      <c r="I33" s="257"/>
      <c r="J33" s="257"/>
      <c r="K33" s="257"/>
      <c r="L33" s="257"/>
    </row>
    <row r="34" spans="1:12" s="110" customFormat="1" x14ac:dyDescent="0.2">
      <c r="A34" s="110" t="s">
        <v>439</v>
      </c>
    </row>
    <row r="35" spans="1:12" s="110" customFormat="1" x14ac:dyDescent="0.2">
      <c r="A35" s="109" t="s">
        <v>55</v>
      </c>
      <c r="B35" s="497" t="s">
        <v>440</v>
      </c>
      <c r="C35" s="497"/>
      <c r="D35" s="497"/>
      <c r="E35" s="497"/>
      <c r="F35" s="497"/>
      <c r="G35" s="497"/>
      <c r="H35" s="497"/>
      <c r="I35" s="497"/>
      <c r="J35" s="497"/>
      <c r="K35" s="497"/>
      <c r="L35" s="497"/>
    </row>
    <row r="36" spans="1:12" s="110" customFormat="1" x14ac:dyDescent="0.2">
      <c r="A36" s="109"/>
      <c r="B36" s="497"/>
      <c r="C36" s="497"/>
      <c r="D36" s="497"/>
      <c r="E36" s="497"/>
      <c r="F36" s="497"/>
      <c r="G36" s="497"/>
      <c r="H36" s="497"/>
      <c r="I36" s="497"/>
      <c r="J36" s="497"/>
      <c r="K36" s="497"/>
      <c r="L36" s="497"/>
    </row>
    <row r="37" spans="1:12" s="110" customFormat="1" x14ac:dyDescent="0.2">
      <c r="B37" s="110" t="s">
        <v>441</v>
      </c>
      <c r="G37" s="196"/>
      <c r="H37" s="196"/>
      <c r="I37" s="196"/>
    </row>
    <row r="38" spans="1:12" s="110" customFormat="1" x14ac:dyDescent="0.2">
      <c r="B38" s="410" t="s">
        <v>442</v>
      </c>
      <c r="C38" s="410"/>
      <c r="D38" s="410"/>
      <c r="E38" s="410"/>
      <c r="F38" s="410"/>
      <c r="G38" s="410"/>
      <c r="H38" s="410"/>
      <c r="I38" s="410"/>
    </row>
    <row r="39" spans="1:12" s="110" customFormat="1" x14ac:dyDescent="0.2">
      <c r="B39" s="110" t="s">
        <v>443</v>
      </c>
    </row>
    <row r="40" spans="1:12" s="110" customFormat="1" x14ac:dyDescent="0.2"/>
    <row r="41" spans="1:12" s="110" customFormat="1" x14ac:dyDescent="0.2">
      <c r="B41" s="495" t="s">
        <v>444</v>
      </c>
      <c r="C41" s="495"/>
      <c r="D41" s="495"/>
      <c r="E41" s="495"/>
      <c r="F41" s="495"/>
      <c r="G41" s="495"/>
      <c r="H41" s="495"/>
      <c r="I41" s="495"/>
      <c r="J41" s="495"/>
      <c r="K41" s="495"/>
      <c r="L41" s="495"/>
    </row>
    <row r="42" spans="1:12" s="110" customFormat="1" x14ac:dyDescent="0.2">
      <c r="B42" s="495"/>
      <c r="C42" s="495"/>
      <c r="D42" s="495"/>
      <c r="E42" s="495"/>
      <c r="F42" s="495"/>
      <c r="G42" s="495"/>
      <c r="H42" s="495"/>
      <c r="I42" s="495"/>
      <c r="J42" s="495"/>
      <c r="K42" s="495"/>
      <c r="L42" s="495"/>
    </row>
    <row r="43" spans="1:12" s="110" customFormat="1" x14ac:dyDescent="0.2">
      <c r="B43" s="110" t="s">
        <v>445</v>
      </c>
    </row>
    <row r="44" spans="1:12" s="110" customFormat="1" x14ac:dyDescent="0.2"/>
    <row r="45" spans="1:12" s="110" customFormat="1" x14ac:dyDescent="0.2">
      <c r="B45" s="498" t="s">
        <v>446</v>
      </c>
      <c r="C45" s="498"/>
      <c r="D45" s="498"/>
      <c r="E45" s="498"/>
      <c r="F45" s="498"/>
      <c r="G45" s="498"/>
      <c r="H45" s="498"/>
      <c r="I45" s="498"/>
      <c r="J45" s="498"/>
      <c r="K45" s="498"/>
      <c r="L45" s="498"/>
    </row>
    <row r="46" spans="1:12" s="110" customFormat="1" x14ac:dyDescent="0.2">
      <c r="B46" s="498"/>
      <c r="C46" s="498"/>
      <c r="D46" s="498"/>
      <c r="E46" s="498"/>
      <c r="F46" s="498"/>
      <c r="G46" s="498"/>
      <c r="H46" s="498"/>
      <c r="I46" s="498"/>
      <c r="J46" s="498"/>
      <c r="K46" s="498"/>
      <c r="L46" s="498"/>
    </row>
    <row r="47" spans="1:12" s="110" customFormat="1" x14ac:dyDescent="0.2">
      <c r="B47" s="498" t="s">
        <v>447</v>
      </c>
      <c r="C47" s="498"/>
      <c r="D47" s="498"/>
      <c r="E47" s="498"/>
      <c r="F47" s="498"/>
      <c r="G47" s="498"/>
      <c r="H47" s="498"/>
      <c r="I47" s="498"/>
      <c r="J47" s="498"/>
      <c r="K47" s="498"/>
      <c r="L47" s="498"/>
    </row>
    <row r="48" spans="1:12" s="110" customFormat="1" x14ac:dyDescent="0.2">
      <c r="B48" s="498"/>
      <c r="C48" s="498"/>
      <c r="D48" s="498"/>
      <c r="E48" s="498"/>
      <c r="F48" s="498"/>
      <c r="G48" s="498"/>
      <c r="H48" s="498"/>
      <c r="I48" s="498"/>
      <c r="J48" s="498"/>
      <c r="K48" s="498"/>
      <c r="L48" s="498"/>
    </row>
    <row r="49" spans="1:12" x14ac:dyDescent="0.2">
      <c r="B49" s="257"/>
      <c r="C49" s="257"/>
      <c r="D49" s="257"/>
      <c r="E49" s="257"/>
      <c r="F49" s="257"/>
      <c r="G49" s="257"/>
      <c r="H49" s="257"/>
      <c r="I49" s="257"/>
      <c r="J49" s="257"/>
      <c r="K49" s="257"/>
      <c r="L49" s="257"/>
    </row>
    <row r="50" spans="1:12" ht="12.75" customHeight="1" x14ac:dyDescent="0.2">
      <c r="A50" s="110" t="s">
        <v>480</v>
      </c>
      <c r="B50" s="494" t="s">
        <v>76</v>
      </c>
      <c r="C50" s="494"/>
      <c r="D50" s="494"/>
      <c r="E50" s="494"/>
      <c r="F50" s="494"/>
      <c r="G50" s="494"/>
      <c r="H50" s="494"/>
      <c r="I50" s="494"/>
      <c r="J50" s="494"/>
      <c r="K50" s="494"/>
      <c r="L50" s="494"/>
    </row>
    <row r="51" spans="1:12" x14ac:dyDescent="0.2">
      <c r="B51" s="494"/>
      <c r="C51" s="494"/>
      <c r="D51" s="494"/>
      <c r="E51" s="494"/>
      <c r="F51" s="494"/>
      <c r="G51" s="494"/>
      <c r="H51" s="494"/>
      <c r="I51" s="494"/>
      <c r="J51" s="494"/>
      <c r="K51" s="494"/>
      <c r="L51" s="494"/>
    </row>
    <row r="52" spans="1:12" x14ac:dyDescent="0.2">
      <c r="B52" s="494"/>
      <c r="C52" s="494"/>
      <c r="D52" s="494"/>
      <c r="E52" s="494"/>
      <c r="F52" s="494"/>
      <c r="G52" s="494"/>
      <c r="H52" s="494"/>
      <c r="I52" s="494"/>
      <c r="J52" s="494"/>
      <c r="K52" s="494"/>
      <c r="L52" s="494"/>
    </row>
    <row r="53" spans="1:12" x14ac:dyDescent="0.2">
      <c r="B53" s="258" t="s">
        <v>77</v>
      </c>
      <c r="C53" s="258"/>
      <c r="D53" s="258"/>
      <c r="E53" s="258"/>
      <c r="F53" s="258"/>
      <c r="G53" s="258"/>
      <c r="H53" s="258"/>
      <c r="I53" s="258"/>
      <c r="J53" s="258"/>
      <c r="K53" s="258"/>
      <c r="L53" s="258"/>
    </row>
    <row r="54" spans="1:12" x14ac:dyDescent="0.2">
      <c r="B54" s="494" t="s">
        <v>78</v>
      </c>
      <c r="C54" s="494"/>
      <c r="D54" s="494"/>
      <c r="E54" s="494"/>
      <c r="F54" s="494"/>
      <c r="G54" s="494"/>
      <c r="H54" s="494"/>
      <c r="I54" s="494"/>
      <c r="J54" s="494"/>
      <c r="K54" s="494"/>
      <c r="L54" s="494"/>
    </row>
    <row r="55" spans="1:12" x14ac:dyDescent="0.2">
      <c r="B55" s="494"/>
      <c r="C55" s="494"/>
      <c r="D55" s="494"/>
      <c r="E55" s="494"/>
      <c r="F55" s="494"/>
      <c r="G55" s="494"/>
      <c r="H55" s="494"/>
      <c r="I55" s="494"/>
      <c r="J55" s="494"/>
      <c r="K55" s="494"/>
      <c r="L55" s="494"/>
    </row>
    <row r="56" spans="1:12" ht="12.75" customHeight="1" x14ac:dyDescent="0.2">
      <c r="B56" s="494" t="s">
        <v>79</v>
      </c>
      <c r="C56" s="494"/>
      <c r="D56" s="494"/>
      <c r="E56" s="494"/>
      <c r="F56" s="494"/>
      <c r="G56" s="494"/>
      <c r="H56" s="494"/>
      <c r="I56" s="494"/>
      <c r="J56" s="494"/>
      <c r="K56" s="494"/>
      <c r="L56" s="494"/>
    </row>
    <row r="57" spans="1:12" x14ac:dyDescent="0.2">
      <c r="B57" s="494"/>
      <c r="C57" s="494"/>
      <c r="D57" s="494"/>
      <c r="E57" s="494"/>
      <c r="F57" s="494"/>
      <c r="G57" s="494"/>
      <c r="H57" s="494"/>
      <c r="I57" s="494"/>
      <c r="J57" s="494"/>
      <c r="K57" s="494"/>
      <c r="L57" s="494"/>
    </row>
    <row r="58" spans="1:12" x14ac:dyDescent="0.2">
      <c r="B58" s="494"/>
      <c r="C58" s="494"/>
      <c r="D58" s="494"/>
      <c r="E58" s="494"/>
      <c r="F58" s="494"/>
      <c r="G58" s="494"/>
      <c r="H58" s="494"/>
      <c r="I58" s="494"/>
      <c r="J58" s="494"/>
      <c r="K58" s="494"/>
      <c r="L58" s="494"/>
    </row>
    <row r="60" spans="1:12" x14ac:dyDescent="0.2">
      <c r="A60" s="495" t="s">
        <v>80</v>
      </c>
      <c r="B60" s="495" t="s">
        <v>81</v>
      </c>
      <c r="C60" s="495"/>
      <c r="D60" s="495"/>
      <c r="E60" s="495"/>
      <c r="F60" s="495"/>
      <c r="G60" s="495"/>
      <c r="H60" s="495"/>
      <c r="I60" s="495"/>
      <c r="J60" s="495"/>
      <c r="K60" s="495"/>
      <c r="L60" s="495"/>
    </row>
    <row r="61" spans="1:12" x14ac:dyDescent="0.2">
      <c r="A61" s="495"/>
      <c r="B61" s="495"/>
      <c r="C61" s="495"/>
      <c r="D61" s="495"/>
      <c r="E61" s="495"/>
      <c r="F61" s="495"/>
      <c r="G61" s="495"/>
      <c r="H61" s="495"/>
      <c r="I61" s="495"/>
      <c r="J61" s="495"/>
      <c r="K61" s="495"/>
      <c r="L61" s="495"/>
    </row>
    <row r="62" spans="1:12" x14ac:dyDescent="0.2">
      <c r="B62" s="495"/>
      <c r="C62" s="495"/>
      <c r="D62" s="495"/>
      <c r="E62" s="495"/>
      <c r="F62" s="495"/>
      <c r="G62" s="495"/>
      <c r="H62" s="495"/>
      <c r="I62" s="495"/>
      <c r="J62" s="495"/>
      <c r="K62" s="495"/>
      <c r="L62" s="495"/>
    </row>
    <row r="64" spans="1:12" x14ac:dyDescent="0.2">
      <c r="B64" s="495" t="s">
        <v>82</v>
      </c>
      <c r="C64" s="495"/>
      <c r="D64" s="495"/>
      <c r="E64" s="495"/>
      <c r="F64" s="495"/>
      <c r="G64" s="495"/>
      <c r="H64" s="495"/>
      <c r="I64" s="495"/>
      <c r="J64" s="495"/>
      <c r="K64" s="495"/>
      <c r="L64" s="495"/>
    </row>
    <row r="65" spans="1:12" x14ac:dyDescent="0.2">
      <c r="B65" s="495"/>
      <c r="C65" s="495"/>
      <c r="D65" s="495"/>
      <c r="E65" s="495"/>
      <c r="F65" s="495"/>
      <c r="G65" s="495"/>
      <c r="H65" s="495"/>
      <c r="I65" s="495"/>
      <c r="J65" s="495"/>
      <c r="K65" s="495"/>
      <c r="L65" s="495"/>
    </row>
    <row r="66" spans="1:12" x14ac:dyDescent="0.2">
      <c r="B66" s="495"/>
      <c r="C66" s="495"/>
      <c r="D66" s="495"/>
      <c r="E66" s="495"/>
      <c r="F66" s="495"/>
      <c r="G66" s="495"/>
      <c r="H66" s="495"/>
      <c r="I66" s="495"/>
      <c r="J66" s="495"/>
      <c r="K66" s="495"/>
      <c r="L66" s="495"/>
    </row>
    <row r="68" spans="1:12" ht="12.75" customHeight="1" x14ac:dyDescent="0.2">
      <c r="A68" s="495" t="s">
        <v>83</v>
      </c>
      <c r="B68" s="495" t="s">
        <v>84</v>
      </c>
      <c r="C68" s="495"/>
      <c r="D68" s="495"/>
      <c r="E68" s="495"/>
      <c r="F68" s="495"/>
      <c r="G68" s="495"/>
      <c r="H68" s="495"/>
      <c r="I68" s="495"/>
      <c r="J68" s="495"/>
      <c r="K68" s="495"/>
      <c r="L68" s="495"/>
    </row>
    <row r="69" spans="1:12" x14ac:dyDescent="0.2">
      <c r="A69" s="495"/>
      <c r="B69" s="495"/>
      <c r="C69" s="495"/>
      <c r="D69" s="495"/>
      <c r="E69" s="495"/>
      <c r="F69" s="495"/>
      <c r="G69" s="495"/>
      <c r="H69" s="495"/>
      <c r="I69" s="495"/>
      <c r="J69" s="495"/>
      <c r="K69" s="495"/>
      <c r="L69" s="495"/>
    </row>
    <row r="70" spans="1:12" x14ac:dyDescent="0.2">
      <c r="A70" s="495"/>
      <c r="B70" s="495"/>
      <c r="C70" s="495"/>
      <c r="D70" s="495"/>
      <c r="E70" s="495"/>
      <c r="F70" s="495"/>
      <c r="G70" s="495"/>
      <c r="H70" s="495"/>
      <c r="I70" s="495"/>
      <c r="J70" s="495"/>
      <c r="K70" s="495"/>
      <c r="L70" s="495"/>
    </row>
    <row r="71" spans="1:12" x14ac:dyDescent="0.2">
      <c r="B71" s="259"/>
      <c r="C71" s="259"/>
      <c r="D71" s="259"/>
      <c r="E71" s="259"/>
      <c r="F71" s="259"/>
      <c r="G71" s="259"/>
      <c r="H71" s="259"/>
      <c r="I71" s="259"/>
      <c r="J71" s="259"/>
      <c r="K71" s="259"/>
      <c r="L71" s="259"/>
    </row>
    <row r="72" spans="1:12" ht="12.75" customHeight="1" x14ac:dyDescent="0.2">
      <c r="B72" s="495" t="s">
        <v>85</v>
      </c>
      <c r="C72" s="495"/>
      <c r="D72" s="495"/>
      <c r="E72" s="495"/>
      <c r="F72" s="495"/>
      <c r="G72" s="495"/>
      <c r="H72" s="495"/>
      <c r="I72" s="495"/>
      <c r="J72" s="495"/>
      <c r="K72" s="495"/>
      <c r="L72" s="495"/>
    </row>
    <row r="73" spans="1:12" x14ac:dyDescent="0.2">
      <c r="B73" s="495"/>
      <c r="C73" s="495"/>
      <c r="D73" s="495"/>
      <c r="E73" s="495"/>
      <c r="F73" s="495"/>
      <c r="G73" s="495"/>
      <c r="H73" s="495"/>
      <c r="I73" s="495"/>
      <c r="J73" s="495"/>
      <c r="K73" s="495"/>
      <c r="L73" s="495"/>
    </row>
    <row r="74" spans="1:12" x14ac:dyDescent="0.2">
      <c r="B74" s="495"/>
      <c r="C74" s="495"/>
      <c r="D74" s="495"/>
      <c r="E74" s="495"/>
      <c r="F74" s="495"/>
      <c r="G74" s="495"/>
      <c r="H74" s="495"/>
      <c r="I74" s="495"/>
      <c r="J74" s="495"/>
      <c r="K74" s="495"/>
      <c r="L74" s="495"/>
    </row>
    <row r="75" spans="1:12" x14ac:dyDescent="0.2">
      <c r="B75" s="495"/>
      <c r="C75" s="495"/>
      <c r="D75" s="495"/>
      <c r="E75" s="495"/>
      <c r="F75" s="495"/>
      <c r="G75" s="495"/>
      <c r="H75" s="495"/>
      <c r="I75" s="495"/>
      <c r="J75" s="495"/>
      <c r="K75" s="495"/>
      <c r="L75" s="495"/>
    </row>
    <row r="76" spans="1:12" x14ac:dyDescent="0.2">
      <c r="B76" s="495"/>
      <c r="C76" s="495"/>
      <c r="D76" s="495"/>
      <c r="E76" s="495"/>
      <c r="F76" s="495"/>
      <c r="G76" s="495"/>
      <c r="H76" s="495"/>
      <c r="I76" s="495"/>
      <c r="J76" s="495"/>
      <c r="K76" s="495"/>
      <c r="L76" s="495"/>
    </row>
    <row r="77" spans="1:12" x14ac:dyDescent="0.2">
      <c r="B77" s="495"/>
      <c r="C77" s="495"/>
      <c r="D77" s="495"/>
      <c r="E77" s="495"/>
      <c r="F77" s="495"/>
      <c r="G77" s="495"/>
      <c r="H77" s="495"/>
      <c r="I77" s="495"/>
      <c r="J77" s="495"/>
      <c r="K77" s="495"/>
      <c r="L77" s="495"/>
    </row>
    <row r="78" spans="1:12" x14ac:dyDescent="0.2">
      <c r="B78" s="495"/>
      <c r="C78" s="495"/>
      <c r="D78" s="495"/>
      <c r="E78" s="495"/>
      <c r="F78" s="495"/>
      <c r="G78" s="495"/>
      <c r="H78" s="495"/>
      <c r="I78" s="495"/>
      <c r="J78" s="495"/>
      <c r="K78" s="495"/>
      <c r="L78" s="495"/>
    </row>
    <row r="79" spans="1:12" x14ac:dyDescent="0.2">
      <c r="B79" s="259"/>
      <c r="C79" s="259"/>
      <c r="D79" s="259"/>
      <c r="E79" s="259"/>
      <c r="F79" s="259"/>
      <c r="G79" s="259"/>
      <c r="H79" s="259"/>
      <c r="I79" s="259"/>
      <c r="J79" s="259"/>
      <c r="K79" s="259"/>
      <c r="L79" s="259"/>
    </row>
  </sheetData>
  <sheetProtection algorithmName="SHA-512" hashValue="SJ7S9toeo7hxJnZy9EKDsWqsPDSTD262abiNrVEmSv03kP4Tws++7xSnrZZdCIvWAo/fWq0/BqQitnQHbCsYfw==" saltValue="cuF5ZxkzZpe4x6nyQfAF7A==" spinCount="100000" sheet="1" objects="1" scenarios="1" formatColumns="0" formatRows="0"/>
  <mergeCells count="22">
    <mergeCell ref="B72:L78"/>
    <mergeCell ref="B54:L55"/>
    <mergeCell ref="B56:L58"/>
    <mergeCell ref="A60:A61"/>
    <mergeCell ref="B60:L62"/>
    <mergeCell ref="B64:L66"/>
    <mergeCell ref="B21:L23"/>
    <mergeCell ref="A29:A30"/>
    <mergeCell ref="B29:L30"/>
    <mergeCell ref="B50:L52"/>
    <mergeCell ref="A68:A70"/>
    <mergeCell ref="B68:L70"/>
    <mergeCell ref="B24:L25"/>
    <mergeCell ref="B35:L36"/>
    <mergeCell ref="B41:L42"/>
    <mergeCell ref="B45:L46"/>
    <mergeCell ref="B47:L48"/>
    <mergeCell ref="A1:L1"/>
    <mergeCell ref="B6:L6"/>
    <mergeCell ref="B7:L7"/>
    <mergeCell ref="B13:L14"/>
    <mergeCell ref="B17:L19"/>
  </mergeCells>
  <phoneticPr fontId="2" type="noConversion"/>
  <printOptions horizontalCentered="1"/>
  <pageMargins left="0" right="0" top="0.75" bottom="0.5" header="0.5" footer="0.2"/>
  <pageSetup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87</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448</v>
      </c>
      <c r="C4" s="519" t="s">
        <v>449</v>
      </c>
      <c r="D4" s="519" t="s">
        <v>450</v>
      </c>
      <c r="E4" s="519" t="s">
        <v>451</v>
      </c>
      <c r="F4" s="562" t="s">
        <v>452</v>
      </c>
      <c r="G4" s="263"/>
      <c r="H4" s="264"/>
      <c r="I4" s="265"/>
      <c r="J4" s="260"/>
      <c r="K4" s="264"/>
      <c r="L4" s="544" t="s">
        <v>453</v>
      </c>
      <c r="M4" s="519" t="s">
        <v>454</v>
      </c>
      <c r="N4" s="519" t="s">
        <v>455</v>
      </c>
      <c r="O4" s="519" t="s">
        <v>456</v>
      </c>
      <c r="P4" s="519" t="s">
        <v>457</v>
      </c>
      <c r="Q4" s="528" t="s">
        <v>458</v>
      </c>
      <c r="R4" s="531" t="s">
        <v>459</v>
      </c>
      <c r="S4" s="364"/>
      <c r="T4" s="365"/>
      <c r="U4" s="525" t="s">
        <v>460</v>
      </c>
      <c r="V4" s="526"/>
      <c r="W4" s="526"/>
      <c r="X4" s="526"/>
      <c r="Y4" s="527"/>
      <c r="Z4" s="528" t="s">
        <v>461</v>
      </c>
      <c r="AA4" s="519" t="s">
        <v>462</v>
      </c>
      <c r="AB4" s="519" t="s">
        <v>463</v>
      </c>
      <c r="AC4" s="528" t="s">
        <v>464</v>
      </c>
      <c r="AD4" s="519" t="s">
        <v>465</v>
      </c>
      <c r="AE4" s="519" t="s">
        <v>466</v>
      </c>
      <c r="AF4" s="519" t="s">
        <v>467</v>
      </c>
      <c r="AG4" s="565" t="s">
        <v>468</v>
      </c>
      <c r="AH4" s="531" t="s">
        <v>469</v>
      </c>
      <c r="AI4" s="268"/>
      <c r="AJ4" s="572" t="s">
        <v>470</v>
      </c>
      <c r="AK4" s="531" t="s">
        <v>471</v>
      </c>
      <c r="AL4" s="33"/>
    </row>
    <row r="5" spans="1:38" s="81" customFormat="1" ht="15.6" customHeight="1" x14ac:dyDescent="0.2">
      <c r="A5" s="260"/>
      <c r="B5" s="545"/>
      <c r="C5" s="520"/>
      <c r="D5" s="520"/>
      <c r="E5" s="520"/>
      <c r="F5" s="563"/>
      <c r="G5" s="263" t="s">
        <v>3</v>
      </c>
      <c r="H5" s="264" t="s">
        <v>105</v>
      </c>
      <c r="I5" s="265" t="s">
        <v>106</v>
      </c>
      <c r="J5" s="260" t="s">
        <v>101</v>
      </c>
      <c r="K5" s="264" t="s">
        <v>96</v>
      </c>
      <c r="L5" s="545"/>
      <c r="M5" s="520"/>
      <c r="N5" s="520"/>
      <c r="O5" s="520"/>
      <c r="P5" s="520"/>
      <c r="Q5" s="529"/>
      <c r="R5" s="532"/>
      <c r="S5" s="366" t="s">
        <v>46</v>
      </c>
      <c r="T5" s="260" t="s">
        <v>46</v>
      </c>
      <c r="U5" s="575" t="s">
        <v>472</v>
      </c>
      <c r="V5" s="576" t="s">
        <v>473</v>
      </c>
      <c r="W5" s="576" t="s">
        <v>131</v>
      </c>
      <c r="X5" s="576" t="s">
        <v>132</v>
      </c>
      <c r="Y5" s="576" t="s">
        <v>474</v>
      </c>
      <c r="Z5" s="529"/>
      <c r="AA5" s="520"/>
      <c r="AB5" s="520"/>
      <c r="AC5" s="529"/>
      <c r="AD5" s="520"/>
      <c r="AE5" s="520"/>
      <c r="AF5" s="520"/>
      <c r="AG5" s="566"/>
      <c r="AH5" s="532"/>
      <c r="AI5" s="271" t="s">
        <v>117</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Mai</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38" s="114" customFormat="1" ht="12.75" customHeight="1" x14ac:dyDescent="0.2">
      <c r="A11" s="116"/>
      <c r="B11" s="283" t="s">
        <v>144</v>
      </c>
      <c r="C11" s="282" t="s">
        <v>221</v>
      </c>
      <c r="D11" s="283" t="s">
        <v>145</v>
      </c>
      <c r="E11" s="252">
        <f>AVRIL!E11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Mai</v>
      </c>
      <c r="AK11" s="252">
        <f>$E$11</f>
        <v>0</v>
      </c>
      <c r="AL11" s="116"/>
    </row>
    <row r="12" spans="1:3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448</v>
      </c>
      <c r="C18" s="536" t="s">
        <v>449</v>
      </c>
      <c r="D18" s="536" t="s">
        <v>450</v>
      </c>
      <c r="E18" s="536" t="s">
        <v>451</v>
      </c>
      <c r="F18" s="539" t="s">
        <v>475</v>
      </c>
      <c r="G18" s="292"/>
      <c r="H18" s="2"/>
      <c r="I18" s="293"/>
      <c r="J18" s="13"/>
      <c r="K18" s="2"/>
      <c r="L18" s="547" t="s">
        <v>453</v>
      </c>
      <c r="M18" s="536" t="s">
        <v>454</v>
      </c>
      <c r="N18" s="536" t="s">
        <v>455</v>
      </c>
      <c r="O18" s="536" t="s">
        <v>456</v>
      </c>
      <c r="P18" s="536" t="s">
        <v>457</v>
      </c>
      <c r="Q18" s="536" t="s">
        <v>458</v>
      </c>
      <c r="R18" s="539" t="s">
        <v>459</v>
      </c>
      <c r="S18" s="44"/>
      <c r="T18" s="1"/>
      <c r="U18" s="522" t="s">
        <v>92</v>
      </c>
      <c r="V18" s="523"/>
      <c r="W18" s="523"/>
      <c r="X18" s="523"/>
      <c r="Y18" s="524"/>
      <c r="Z18" s="536" t="s">
        <v>461</v>
      </c>
      <c r="AA18" s="536" t="s">
        <v>462</v>
      </c>
      <c r="AB18" s="536" t="s">
        <v>463</v>
      </c>
      <c r="AC18" s="536" t="s">
        <v>464</v>
      </c>
      <c r="AD18" s="536" t="s">
        <v>465</v>
      </c>
      <c r="AE18" s="536" t="s">
        <v>466</v>
      </c>
      <c r="AF18" s="536" t="s">
        <v>467</v>
      </c>
      <c r="AG18" s="568" t="s">
        <v>468</v>
      </c>
      <c r="AH18" s="539" t="s">
        <v>469</v>
      </c>
      <c r="AI18" s="15"/>
      <c r="AJ18" s="547" t="s">
        <v>470</v>
      </c>
      <c r="AK18" s="539" t="s">
        <v>471</v>
      </c>
      <c r="AL18" s="381"/>
    </row>
    <row r="19" spans="1:38" s="4" customFormat="1" ht="15.6" customHeight="1" x14ac:dyDescent="0.2">
      <c r="A19" s="1"/>
      <c r="B19" s="548"/>
      <c r="C19" s="537"/>
      <c r="D19" s="537"/>
      <c r="E19" s="537"/>
      <c r="F19" s="540"/>
      <c r="G19" s="292" t="s">
        <v>3</v>
      </c>
      <c r="H19" s="2" t="s">
        <v>105</v>
      </c>
      <c r="I19" s="293" t="s">
        <v>106</v>
      </c>
      <c r="J19" s="13" t="s">
        <v>101</v>
      </c>
      <c r="K19" s="2" t="s">
        <v>96</v>
      </c>
      <c r="L19" s="548"/>
      <c r="M19" s="537"/>
      <c r="N19" s="537"/>
      <c r="O19" s="537"/>
      <c r="P19" s="537"/>
      <c r="Q19" s="537"/>
      <c r="R19" s="540"/>
      <c r="S19" s="44"/>
      <c r="T19" s="1"/>
      <c r="U19" s="577" t="s">
        <v>472</v>
      </c>
      <c r="V19" s="579" t="s">
        <v>473</v>
      </c>
      <c r="W19" s="579" t="s">
        <v>131</v>
      </c>
      <c r="X19" s="579" t="s">
        <v>132</v>
      </c>
      <c r="Y19" s="579" t="s">
        <v>474</v>
      </c>
      <c r="Z19" s="537"/>
      <c r="AA19" s="537"/>
      <c r="AB19" s="537"/>
      <c r="AC19" s="537"/>
      <c r="AD19" s="537"/>
      <c r="AE19" s="537"/>
      <c r="AF19" s="537"/>
      <c r="AG19" s="569"/>
      <c r="AH19" s="540"/>
      <c r="AI19" s="6" t="s">
        <v>117</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Mai</v>
      </c>
      <c r="H21" s="337" t="s">
        <v>157</v>
      </c>
      <c r="I21" s="338"/>
      <c r="J21" s="223">
        <f>AVRIL!E2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Mai</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Mai</v>
      </c>
      <c r="AK56" s="113">
        <f>$E$11</f>
        <v>0</v>
      </c>
      <c r="AL56" s="116"/>
    </row>
    <row r="57" spans="1:38" s="114" customFormat="1" ht="12.75" customHeight="1" x14ac:dyDescent="0.2">
      <c r="A57" s="116"/>
      <c r="B57" s="106" t="str">
        <f>$B$12</f>
        <v>Page No.</v>
      </c>
      <c r="C57" s="111">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448</v>
      </c>
      <c r="C63" s="536" t="s">
        <v>449</v>
      </c>
      <c r="D63" s="536" t="s">
        <v>450</v>
      </c>
      <c r="E63" s="536" t="s">
        <v>451</v>
      </c>
      <c r="F63" s="539" t="s">
        <v>475</v>
      </c>
      <c r="G63" s="292"/>
      <c r="H63" s="2"/>
      <c r="I63" s="293"/>
      <c r="J63" s="13"/>
      <c r="K63" s="2"/>
      <c r="L63" s="547" t="s">
        <v>453</v>
      </c>
      <c r="M63" s="536" t="s">
        <v>454</v>
      </c>
      <c r="N63" s="536" t="s">
        <v>455</v>
      </c>
      <c r="O63" s="536" t="s">
        <v>456</v>
      </c>
      <c r="P63" s="536" t="s">
        <v>457</v>
      </c>
      <c r="Q63" s="536" t="s">
        <v>458</v>
      </c>
      <c r="R63" s="539" t="s">
        <v>459</v>
      </c>
      <c r="S63" s="44"/>
      <c r="T63" s="1"/>
      <c r="U63" s="522" t="s">
        <v>92</v>
      </c>
      <c r="V63" s="523"/>
      <c r="W63" s="523"/>
      <c r="X63" s="523"/>
      <c r="Y63" s="524"/>
      <c r="Z63" s="536" t="s">
        <v>461</v>
      </c>
      <c r="AA63" s="536" t="s">
        <v>462</v>
      </c>
      <c r="AB63" s="536" t="s">
        <v>463</v>
      </c>
      <c r="AC63" s="536" t="s">
        <v>464</v>
      </c>
      <c r="AD63" s="536" t="s">
        <v>465</v>
      </c>
      <c r="AE63" s="536" t="s">
        <v>466</v>
      </c>
      <c r="AF63" s="536" t="s">
        <v>467</v>
      </c>
      <c r="AG63" s="568" t="s">
        <v>468</v>
      </c>
      <c r="AH63" s="539" t="s">
        <v>469</v>
      </c>
      <c r="AI63" s="15"/>
      <c r="AJ63" s="547" t="s">
        <v>470</v>
      </c>
      <c r="AK63" s="539" t="s">
        <v>471</v>
      </c>
      <c r="AL63" s="381"/>
    </row>
    <row r="64" spans="1:38" s="4" customFormat="1" ht="15.6" customHeight="1" x14ac:dyDescent="0.2">
      <c r="A64" s="1"/>
      <c r="B64" s="548"/>
      <c r="C64" s="537"/>
      <c r="D64" s="537"/>
      <c r="E64" s="537"/>
      <c r="F64" s="540"/>
      <c r="G64" s="292" t="s">
        <v>3</v>
      </c>
      <c r="H64" s="2" t="s">
        <v>105</v>
      </c>
      <c r="I64" s="293" t="s">
        <v>106</v>
      </c>
      <c r="J64" s="13" t="s">
        <v>101</v>
      </c>
      <c r="K64" s="2" t="s">
        <v>96</v>
      </c>
      <c r="L64" s="548"/>
      <c r="M64" s="537"/>
      <c r="N64" s="537"/>
      <c r="O64" s="537"/>
      <c r="P64" s="537"/>
      <c r="Q64" s="537"/>
      <c r="R64" s="540"/>
      <c r="S64" s="44"/>
      <c r="T64" s="1"/>
      <c r="U64" s="577" t="s">
        <v>472</v>
      </c>
      <c r="V64" s="579" t="s">
        <v>473</v>
      </c>
      <c r="W64" s="579" t="s">
        <v>131</v>
      </c>
      <c r="X64" s="579" t="s">
        <v>132</v>
      </c>
      <c r="Y64" s="579" t="s">
        <v>474</v>
      </c>
      <c r="Z64" s="537"/>
      <c r="AA64" s="537"/>
      <c r="AB64" s="537"/>
      <c r="AC64" s="537"/>
      <c r="AD64" s="537"/>
      <c r="AE64" s="537"/>
      <c r="AF64" s="537"/>
      <c r="AG64" s="569"/>
      <c r="AH64" s="540"/>
      <c r="AI64" s="6" t="s">
        <v>117</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Mai</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Mai</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Mai</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448</v>
      </c>
      <c r="C108" s="536" t="s">
        <v>449</v>
      </c>
      <c r="D108" s="536" t="s">
        <v>450</v>
      </c>
      <c r="E108" s="536" t="s">
        <v>451</v>
      </c>
      <c r="F108" s="539" t="s">
        <v>475</v>
      </c>
      <c r="G108" s="292"/>
      <c r="H108" s="2"/>
      <c r="I108" s="293"/>
      <c r="J108" s="13"/>
      <c r="K108" s="2"/>
      <c r="L108" s="547" t="s">
        <v>453</v>
      </c>
      <c r="M108" s="536" t="s">
        <v>454</v>
      </c>
      <c r="N108" s="536" t="s">
        <v>455</v>
      </c>
      <c r="O108" s="536" t="s">
        <v>456</v>
      </c>
      <c r="P108" s="536" t="s">
        <v>457</v>
      </c>
      <c r="Q108" s="536" t="s">
        <v>458</v>
      </c>
      <c r="R108" s="539" t="s">
        <v>459</v>
      </c>
      <c r="S108" s="44"/>
      <c r="T108" s="1"/>
      <c r="U108" s="522" t="s">
        <v>92</v>
      </c>
      <c r="V108" s="523"/>
      <c r="W108" s="523"/>
      <c r="X108" s="523"/>
      <c r="Y108" s="524"/>
      <c r="Z108" s="536" t="s">
        <v>461</v>
      </c>
      <c r="AA108" s="536" t="s">
        <v>462</v>
      </c>
      <c r="AB108" s="536" t="s">
        <v>463</v>
      </c>
      <c r="AC108" s="536" t="s">
        <v>464</v>
      </c>
      <c r="AD108" s="536" t="s">
        <v>465</v>
      </c>
      <c r="AE108" s="536" t="s">
        <v>466</v>
      </c>
      <c r="AF108" s="536" t="s">
        <v>467</v>
      </c>
      <c r="AG108" s="568" t="s">
        <v>468</v>
      </c>
      <c r="AH108" s="539" t="s">
        <v>469</v>
      </c>
      <c r="AI108" s="15"/>
      <c r="AJ108" s="547" t="s">
        <v>470</v>
      </c>
      <c r="AK108" s="539" t="s">
        <v>471</v>
      </c>
      <c r="AL108" s="381"/>
    </row>
    <row r="109" spans="1:38" s="4" customFormat="1" ht="15.75" customHeight="1" x14ac:dyDescent="0.2">
      <c r="A109" s="1"/>
      <c r="B109" s="548"/>
      <c r="C109" s="537"/>
      <c r="D109" s="537"/>
      <c r="E109" s="537"/>
      <c r="F109" s="540"/>
      <c r="G109" s="292" t="s">
        <v>3</v>
      </c>
      <c r="H109" s="2" t="s">
        <v>105</v>
      </c>
      <c r="I109" s="293" t="s">
        <v>106</v>
      </c>
      <c r="J109" s="13" t="s">
        <v>101</v>
      </c>
      <c r="K109" s="2" t="s">
        <v>96</v>
      </c>
      <c r="L109" s="548"/>
      <c r="M109" s="537"/>
      <c r="N109" s="537"/>
      <c r="O109" s="537"/>
      <c r="P109" s="537"/>
      <c r="Q109" s="537"/>
      <c r="R109" s="540"/>
      <c r="S109" s="44"/>
      <c r="T109" s="1"/>
      <c r="U109" s="577" t="s">
        <v>472</v>
      </c>
      <c r="V109" s="579" t="s">
        <v>473</v>
      </c>
      <c r="W109" s="579" t="s">
        <v>131</v>
      </c>
      <c r="X109" s="579" t="s">
        <v>132</v>
      </c>
      <c r="Y109" s="579" t="s">
        <v>474</v>
      </c>
      <c r="Z109" s="537"/>
      <c r="AA109" s="537"/>
      <c r="AB109" s="537"/>
      <c r="AC109" s="537"/>
      <c r="AD109" s="537"/>
      <c r="AE109" s="537"/>
      <c r="AF109" s="537"/>
      <c r="AG109" s="569"/>
      <c r="AH109" s="540"/>
      <c r="AI109" s="6" t="s">
        <v>117</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Mai</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Mai</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Mai</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448</v>
      </c>
      <c r="C153" s="536" t="s">
        <v>449</v>
      </c>
      <c r="D153" s="536" t="s">
        <v>450</v>
      </c>
      <c r="E153" s="536" t="s">
        <v>451</v>
      </c>
      <c r="F153" s="539" t="s">
        <v>475</v>
      </c>
      <c r="G153" s="292"/>
      <c r="H153" s="2"/>
      <c r="I153" s="293"/>
      <c r="J153" s="13"/>
      <c r="K153" s="2"/>
      <c r="L153" s="547" t="s">
        <v>453</v>
      </c>
      <c r="M153" s="536" t="s">
        <v>454</v>
      </c>
      <c r="N153" s="536" t="s">
        <v>455</v>
      </c>
      <c r="O153" s="536" t="s">
        <v>456</v>
      </c>
      <c r="P153" s="536" t="s">
        <v>457</v>
      </c>
      <c r="Q153" s="536" t="s">
        <v>458</v>
      </c>
      <c r="R153" s="539" t="s">
        <v>459</v>
      </c>
      <c r="S153" s="44"/>
      <c r="T153" s="1"/>
      <c r="U153" s="522" t="s">
        <v>92</v>
      </c>
      <c r="V153" s="523"/>
      <c r="W153" s="523"/>
      <c r="X153" s="523"/>
      <c r="Y153" s="524"/>
      <c r="Z153" s="536" t="s">
        <v>461</v>
      </c>
      <c r="AA153" s="536" t="s">
        <v>462</v>
      </c>
      <c r="AB153" s="536" t="s">
        <v>463</v>
      </c>
      <c r="AC153" s="536" t="s">
        <v>464</v>
      </c>
      <c r="AD153" s="536" t="s">
        <v>465</v>
      </c>
      <c r="AE153" s="536" t="s">
        <v>466</v>
      </c>
      <c r="AF153" s="536" t="s">
        <v>467</v>
      </c>
      <c r="AG153" s="568" t="s">
        <v>468</v>
      </c>
      <c r="AH153" s="539" t="s">
        <v>469</v>
      </c>
      <c r="AI153" s="15"/>
      <c r="AJ153" s="547" t="s">
        <v>470</v>
      </c>
      <c r="AK153" s="539" t="s">
        <v>471</v>
      </c>
      <c r="AL153" s="381"/>
    </row>
    <row r="154" spans="1:38" s="4" customFormat="1" ht="15.6" customHeight="1" x14ac:dyDescent="0.2">
      <c r="A154" s="1"/>
      <c r="B154" s="548"/>
      <c r="C154" s="537"/>
      <c r="D154" s="537"/>
      <c r="E154" s="537"/>
      <c r="F154" s="540"/>
      <c r="G154" s="292" t="s">
        <v>3</v>
      </c>
      <c r="H154" s="2" t="s">
        <v>105</v>
      </c>
      <c r="I154" s="293" t="s">
        <v>106</v>
      </c>
      <c r="J154" s="13" t="s">
        <v>101</v>
      </c>
      <c r="K154" s="2" t="s">
        <v>96</v>
      </c>
      <c r="L154" s="548"/>
      <c r="M154" s="537"/>
      <c r="N154" s="537"/>
      <c r="O154" s="537"/>
      <c r="P154" s="537"/>
      <c r="Q154" s="537"/>
      <c r="R154" s="540"/>
      <c r="S154" s="44"/>
      <c r="T154" s="1"/>
      <c r="U154" s="577" t="s">
        <v>472</v>
      </c>
      <c r="V154" s="579" t="s">
        <v>473</v>
      </c>
      <c r="W154" s="579" t="s">
        <v>131</v>
      </c>
      <c r="X154" s="579" t="s">
        <v>132</v>
      </c>
      <c r="Y154" s="579" t="s">
        <v>474</v>
      </c>
      <c r="Z154" s="537"/>
      <c r="AA154" s="537"/>
      <c r="AB154" s="537"/>
      <c r="AC154" s="537"/>
      <c r="AD154" s="537"/>
      <c r="AE154" s="537"/>
      <c r="AF154" s="537"/>
      <c r="AG154" s="569"/>
      <c r="AH154" s="540"/>
      <c r="AI154" s="6" t="s">
        <v>117</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Mai</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Mai</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Mai</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448</v>
      </c>
      <c r="C198" s="536" t="s">
        <v>449</v>
      </c>
      <c r="D198" s="536" t="s">
        <v>450</v>
      </c>
      <c r="E198" s="536" t="s">
        <v>451</v>
      </c>
      <c r="F198" s="539" t="s">
        <v>475</v>
      </c>
      <c r="G198" s="292"/>
      <c r="H198" s="2"/>
      <c r="I198" s="293"/>
      <c r="J198" s="13"/>
      <c r="K198" s="2"/>
      <c r="L198" s="547" t="s">
        <v>453</v>
      </c>
      <c r="M198" s="536" t="s">
        <v>454</v>
      </c>
      <c r="N198" s="536" t="s">
        <v>455</v>
      </c>
      <c r="O198" s="536" t="s">
        <v>456</v>
      </c>
      <c r="P198" s="536" t="s">
        <v>457</v>
      </c>
      <c r="Q198" s="536" t="s">
        <v>458</v>
      </c>
      <c r="R198" s="539" t="s">
        <v>459</v>
      </c>
      <c r="S198" s="44"/>
      <c r="T198" s="1"/>
      <c r="U198" s="522" t="s">
        <v>92</v>
      </c>
      <c r="V198" s="523"/>
      <c r="W198" s="523"/>
      <c r="X198" s="523"/>
      <c r="Y198" s="524"/>
      <c r="Z198" s="536" t="s">
        <v>461</v>
      </c>
      <c r="AA198" s="536" t="s">
        <v>462</v>
      </c>
      <c r="AB198" s="536" t="s">
        <v>463</v>
      </c>
      <c r="AC198" s="536" t="s">
        <v>464</v>
      </c>
      <c r="AD198" s="536" t="s">
        <v>465</v>
      </c>
      <c r="AE198" s="536" t="s">
        <v>466</v>
      </c>
      <c r="AF198" s="536" t="s">
        <v>467</v>
      </c>
      <c r="AG198" s="568" t="s">
        <v>468</v>
      </c>
      <c r="AH198" s="539" t="s">
        <v>469</v>
      </c>
      <c r="AI198" s="15"/>
      <c r="AJ198" s="547" t="s">
        <v>470</v>
      </c>
      <c r="AK198" s="539" t="s">
        <v>471</v>
      </c>
      <c r="AL198" s="381"/>
    </row>
    <row r="199" spans="1:38" s="4" customFormat="1" ht="15.6" customHeight="1" x14ac:dyDescent="0.2">
      <c r="A199" s="1"/>
      <c r="B199" s="548"/>
      <c r="C199" s="537"/>
      <c r="D199" s="537"/>
      <c r="E199" s="537"/>
      <c r="F199" s="540"/>
      <c r="G199" s="292" t="s">
        <v>3</v>
      </c>
      <c r="H199" s="2" t="s">
        <v>105</v>
      </c>
      <c r="I199" s="293" t="s">
        <v>106</v>
      </c>
      <c r="J199" s="13" t="s">
        <v>101</v>
      </c>
      <c r="K199" s="2" t="s">
        <v>96</v>
      </c>
      <c r="L199" s="548"/>
      <c r="M199" s="537"/>
      <c r="N199" s="537"/>
      <c r="O199" s="537"/>
      <c r="P199" s="537"/>
      <c r="Q199" s="537"/>
      <c r="R199" s="540"/>
      <c r="S199" s="44"/>
      <c r="T199" s="1"/>
      <c r="U199" s="577" t="s">
        <v>472</v>
      </c>
      <c r="V199" s="579" t="s">
        <v>473</v>
      </c>
      <c r="W199" s="579" t="s">
        <v>131</v>
      </c>
      <c r="X199" s="579" t="s">
        <v>132</v>
      </c>
      <c r="Y199" s="579" t="s">
        <v>474</v>
      </c>
      <c r="Z199" s="537"/>
      <c r="AA199" s="537"/>
      <c r="AB199" s="537"/>
      <c r="AC199" s="537"/>
      <c r="AD199" s="537"/>
      <c r="AE199" s="537"/>
      <c r="AF199" s="537"/>
      <c r="AG199" s="569"/>
      <c r="AH199" s="540"/>
      <c r="AI199" s="6" t="s">
        <v>117</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Mai</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Mai</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Mai</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448</v>
      </c>
      <c r="C243" s="536" t="s">
        <v>449</v>
      </c>
      <c r="D243" s="536" t="s">
        <v>450</v>
      </c>
      <c r="E243" s="536" t="s">
        <v>451</v>
      </c>
      <c r="F243" s="539" t="s">
        <v>475</v>
      </c>
      <c r="G243" s="292"/>
      <c r="H243" s="2"/>
      <c r="I243" s="293"/>
      <c r="J243" s="13"/>
      <c r="K243" s="2"/>
      <c r="L243" s="547" t="s">
        <v>453</v>
      </c>
      <c r="M243" s="536" t="s">
        <v>454</v>
      </c>
      <c r="N243" s="536" t="s">
        <v>455</v>
      </c>
      <c r="O243" s="536" t="s">
        <v>456</v>
      </c>
      <c r="P243" s="536" t="s">
        <v>457</v>
      </c>
      <c r="Q243" s="536" t="s">
        <v>458</v>
      </c>
      <c r="R243" s="539" t="s">
        <v>459</v>
      </c>
      <c r="S243" s="44"/>
      <c r="T243" s="1"/>
      <c r="U243" s="522" t="s">
        <v>92</v>
      </c>
      <c r="V243" s="523"/>
      <c r="W243" s="523"/>
      <c r="X243" s="523"/>
      <c r="Y243" s="524"/>
      <c r="Z243" s="536" t="s">
        <v>461</v>
      </c>
      <c r="AA243" s="536" t="s">
        <v>462</v>
      </c>
      <c r="AB243" s="536" t="s">
        <v>463</v>
      </c>
      <c r="AC243" s="536" t="s">
        <v>464</v>
      </c>
      <c r="AD243" s="536" t="s">
        <v>465</v>
      </c>
      <c r="AE243" s="536" t="s">
        <v>466</v>
      </c>
      <c r="AF243" s="536" t="s">
        <v>467</v>
      </c>
      <c r="AG243" s="568" t="s">
        <v>468</v>
      </c>
      <c r="AH243" s="539" t="s">
        <v>469</v>
      </c>
      <c r="AI243" s="15"/>
      <c r="AJ243" s="547" t="s">
        <v>470</v>
      </c>
      <c r="AK243" s="539" t="s">
        <v>471</v>
      </c>
      <c r="AL243" s="381"/>
    </row>
    <row r="244" spans="1:38" s="4" customFormat="1" ht="15.6" customHeight="1" x14ac:dyDescent="0.2">
      <c r="A244" s="1"/>
      <c r="B244" s="548"/>
      <c r="C244" s="537"/>
      <c r="D244" s="537"/>
      <c r="E244" s="537"/>
      <c r="F244" s="540"/>
      <c r="G244" s="292" t="s">
        <v>3</v>
      </c>
      <c r="H244" s="2" t="s">
        <v>105</v>
      </c>
      <c r="I244" s="293" t="s">
        <v>106</v>
      </c>
      <c r="J244" s="13" t="s">
        <v>101</v>
      </c>
      <c r="K244" s="2" t="s">
        <v>96</v>
      </c>
      <c r="L244" s="548"/>
      <c r="M244" s="537"/>
      <c r="N244" s="537"/>
      <c r="O244" s="537"/>
      <c r="P244" s="537"/>
      <c r="Q244" s="537"/>
      <c r="R244" s="540"/>
      <c r="S244" s="44"/>
      <c r="T244" s="1"/>
      <c r="U244" s="577" t="s">
        <v>472</v>
      </c>
      <c r="V244" s="579" t="s">
        <v>473</v>
      </c>
      <c r="W244" s="579" t="s">
        <v>131</v>
      </c>
      <c r="X244" s="579" t="s">
        <v>132</v>
      </c>
      <c r="Y244" s="579" t="s">
        <v>474</v>
      </c>
      <c r="Z244" s="537"/>
      <c r="AA244" s="537"/>
      <c r="AB244" s="537"/>
      <c r="AC244" s="537"/>
      <c r="AD244" s="537"/>
      <c r="AE244" s="537"/>
      <c r="AF244" s="537"/>
      <c r="AG244" s="569"/>
      <c r="AH244" s="540"/>
      <c r="AI244" s="6" t="s">
        <v>117</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Mai</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Mai</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Mai</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448</v>
      </c>
      <c r="C288" s="536" t="s">
        <v>449</v>
      </c>
      <c r="D288" s="536" t="s">
        <v>450</v>
      </c>
      <c r="E288" s="536" t="s">
        <v>451</v>
      </c>
      <c r="F288" s="539" t="s">
        <v>475</v>
      </c>
      <c r="G288" s="292"/>
      <c r="H288" s="2"/>
      <c r="I288" s="293"/>
      <c r="J288" s="13"/>
      <c r="K288" s="2"/>
      <c r="L288" s="547" t="s">
        <v>453</v>
      </c>
      <c r="M288" s="536" t="s">
        <v>454</v>
      </c>
      <c r="N288" s="536" t="s">
        <v>455</v>
      </c>
      <c r="O288" s="536" t="s">
        <v>456</v>
      </c>
      <c r="P288" s="536" t="s">
        <v>457</v>
      </c>
      <c r="Q288" s="536" t="s">
        <v>458</v>
      </c>
      <c r="R288" s="539" t="s">
        <v>459</v>
      </c>
      <c r="S288" s="44"/>
      <c r="T288" s="1"/>
      <c r="U288" s="522" t="s">
        <v>92</v>
      </c>
      <c r="V288" s="523"/>
      <c r="W288" s="523"/>
      <c r="X288" s="523"/>
      <c r="Y288" s="524"/>
      <c r="Z288" s="536" t="s">
        <v>461</v>
      </c>
      <c r="AA288" s="536" t="s">
        <v>462</v>
      </c>
      <c r="AB288" s="536" t="s">
        <v>463</v>
      </c>
      <c r="AC288" s="536" t="s">
        <v>464</v>
      </c>
      <c r="AD288" s="536" t="s">
        <v>465</v>
      </c>
      <c r="AE288" s="536" t="s">
        <v>466</v>
      </c>
      <c r="AF288" s="536" t="s">
        <v>467</v>
      </c>
      <c r="AG288" s="568" t="s">
        <v>468</v>
      </c>
      <c r="AH288" s="539" t="s">
        <v>469</v>
      </c>
      <c r="AI288" s="15"/>
      <c r="AJ288" s="547" t="s">
        <v>470</v>
      </c>
      <c r="AK288" s="539" t="s">
        <v>471</v>
      </c>
      <c r="AL288" s="381"/>
    </row>
    <row r="289" spans="1:38" s="4" customFormat="1" ht="15.6" customHeight="1" x14ac:dyDescent="0.2">
      <c r="A289" s="1"/>
      <c r="B289" s="548"/>
      <c r="C289" s="537"/>
      <c r="D289" s="537"/>
      <c r="E289" s="537"/>
      <c r="F289" s="540"/>
      <c r="G289" s="292" t="s">
        <v>3</v>
      </c>
      <c r="H289" s="2" t="s">
        <v>105</v>
      </c>
      <c r="I289" s="293" t="s">
        <v>106</v>
      </c>
      <c r="J289" s="13" t="s">
        <v>101</v>
      </c>
      <c r="K289" s="2" t="s">
        <v>96</v>
      </c>
      <c r="L289" s="548"/>
      <c r="M289" s="537"/>
      <c r="N289" s="537"/>
      <c r="O289" s="537"/>
      <c r="P289" s="537"/>
      <c r="Q289" s="537"/>
      <c r="R289" s="540"/>
      <c r="S289" s="44"/>
      <c r="T289" s="1"/>
      <c r="U289" s="577" t="s">
        <v>472</v>
      </c>
      <c r="V289" s="579" t="s">
        <v>473</v>
      </c>
      <c r="W289" s="579" t="s">
        <v>131</v>
      </c>
      <c r="X289" s="579" t="s">
        <v>132</v>
      </c>
      <c r="Y289" s="579" t="s">
        <v>474</v>
      </c>
      <c r="Z289" s="537"/>
      <c r="AA289" s="537"/>
      <c r="AB289" s="537"/>
      <c r="AC289" s="537"/>
      <c r="AD289" s="537"/>
      <c r="AE289" s="537"/>
      <c r="AF289" s="537"/>
      <c r="AG289" s="569"/>
      <c r="AH289" s="540"/>
      <c r="AI289" s="6" t="s">
        <v>117</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Mai</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Mai</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Mai</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448</v>
      </c>
      <c r="C333" s="536" t="s">
        <v>449</v>
      </c>
      <c r="D333" s="536" t="s">
        <v>450</v>
      </c>
      <c r="E333" s="536" t="s">
        <v>451</v>
      </c>
      <c r="F333" s="539" t="s">
        <v>475</v>
      </c>
      <c r="G333" s="292"/>
      <c r="H333" s="2"/>
      <c r="I333" s="293"/>
      <c r="J333" s="13"/>
      <c r="K333" s="2"/>
      <c r="L333" s="547" t="s">
        <v>453</v>
      </c>
      <c r="M333" s="536" t="s">
        <v>454</v>
      </c>
      <c r="N333" s="536" t="s">
        <v>455</v>
      </c>
      <c r="O333" s="536" t="s">
        <v>456</v>
      </c>
      <c r="P333" s="536" t="s">
        <v>457</v>
      </c>
      <c r="Q333" s="536" t="s">
        <v>458</v>
      </c>
      <c r="R333" s="539" t="s">
        <v>459</v>
      </c>
      <c r="S333" s="44"/>
      <c r="T333" s="1"/>
      <c r="U333" s="522" t="s">
        <v>92</v>
      </c>
      <c r="V333" s="523"/>
      <c r="W333" s="523"/>
      <c r="X333" s="523"/>
      <c r="Y333" s="524"/>
      <c r="Z333" s="536" t="s">
        <v>461</v>
      </c>
      <c r="AA333" s="536" t="s">
        <v>462</v>
      </c>
      <c r="AB333" s="536" t="s">
        <v>463</v>
      </c>
      <c r="AC333" s="536" t="s">
        <v>464</v>
      </c>
      <c r="AD333" s="536" t="s">
        <v>465</v>
      </c>
      <c r="AE333" s="536" t="s">
        <v>466</v>
      </c>
      <c r="AF333" s="536" t="s">
        <v>467</v>
      </c>
      <c r="AG333" s="568" t="s">
        <v>468</v>
      </c>
      <c r="AH333" s="539" t="s">
        <v>469</v>
      </c>
      <c r="AI333" s="15"/>
      <c r="AJ333" s="547" t="s">
        <v>470</v>
      </c>
      <c r="AK333" s="539" t="s">
        <v>471</v>
      </c>
      <c r="AL333" s="381"/>
    </row>
    <row r="334" spans="1:38" s="4" customFormat="1" ht="15.6" customHeight="1" x14ac:dyDescent="0.2">
      <c r="A334" s="1"/>
      <c r="B334" s="548"/>
      <c r="C334" s="537"/>
      <c r="D334" s="537"/>
      <c r="E334" s="537"/>
      <c r="F334" s="540"/>
      <c r="G334" s="292" t="s">
        <v>3</v>
      </c>
      <c r="H334" s="2" t="s">
        <v>105</v>
      </c>
      <c r="I334" s="293" t="s">
        <v>106</v>
      </c>
      <c r="J334" s="13" t="s">
        <v>101</v>
      </c>
      <c r="K334" s="2" t="s">
        <v>96</v>
      </c>
      <c r="L334" s="548"/>
      <c r="M334" s="537"/>
      <c r="N334" s="537"/>
      <c r="O334" s="537"/>
      <c r="P334" s="537"/>
      <c r="Q334" s="537"/>
      <c r="R334" s="540"/>
      <c r="S334" s="44"/>
      <c r="T334" s="1"/>
      <c r="U334" s="577" t="s">
        <v>472</v>
      </c>
      <c r="V334" s="579" t="s">
        <v>473</v>
      </c>
      <c r="W334" s="579" t="s">
        <v>131</v>
      </c>
      <c r="X334" s="579" t="s">
        <v>132</v>
      </c>
      <c r="Y334" s="579" t="s">
        <v>474</v>
      </c>
      <c r="Z334" s="537"/>
      <c r="AA334" s="537"/>
      <c r="AB334" s="537"/>
      <c r="AC334" s="537"/>
      <c r="AD334" s="537"/>
      <c r="AE334" s="537"/>
      <c r="AF334" s="537"/>
      <c r="AG334" s="569"/>
      <c r="AH334" s="540"/>
      <c r="AI334" s="6" t="s">
        <v>117</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Mai</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Mai</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Mai</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448</v>
      </c>
      <c r="C378" s="536" t="s">
        <v>449</v>
      </c>
      <c r="D378" s="536" t="s">
        <v>450</v>
      </c>
      <c r="E378" s="536" t="s">
        <v>451</v>
      </c>
      <c r="F378" s="539" t="s">
        <v>475</v>
      </c>
      <c r="G378" s="292"/>
      <c r="H378" s="2"/>
      <c r="I378" s="293"/>
      <c r="J378" s="13"/>
      <c r="K378" s="2"/>
      <c r="L378" s="547" t="s">
        <v>453</v>
      </c>
      <c r="M378" s="536" t="s">
        <v>454</v>
      </c>
      <c r="N378" s="536" t="s">
        <v>455</v>
      </c>
      <c r="O378" s="536" t="s">
        <v>456</v>
      </c>
      <c r="P378" s="536" t="s">
        <v>457</v>
      </c>
      <c r="Q378" s="536" t="s">
        <v>458</v>
      </c>
      <c r="R378" s="539" t="s">
        <v>459</v>
      </c>
      <c r="S378" s="44"/>
      <c r="T378" s="1"/>
      <c r="U378" s="522" t="s">
        <v>92</v>
      </c>
      <c r="V378" s="523"/>
      <c r="W378" s="523"/>
      <c r="X378" s="523"/>
      <c r="Y378" s="524"/>
      <c r="Z378" s="536" t="s">
        <v>461</v>
      </c>
      <c r="AA378" s="536" t="s">
        <v>462</v>
      </c>
      <c r="AB378" s="536" t="s">
        <v>463</v>
      </c>
      <c r="AC378" s="536" t="s">
        <v>464</v>
      </c>
      <c r="AD378" s="536" t="s">
        <v>465</v>
      </c>
      <c r="AE378" s="536" t="s">
        <v>466</v>
      </c>
      <c r="AF378" s="536" t="s">
        <v>467</v>
      </c>
      <c r="AG378" s="568" t="s">
        <v>468</v>
      </c>
      <c r="AH378" s="539" t="s">
        <v>469</v>
      </c>
      <c r="AI378" s="15"/>
      <c r="AJ378" s="547" t="s">
        <v>470</v>
      </c>
      <c r="AK378" s="539" t="s">
        <v>471</v>
      </c>
      <c r="AL378" s="381"/>
    </row>
    <row r="379" spans="1:38" s="4" customFormat="1" ht="15.6" customHeight="1" x14ac:dyDescent="0.2">
      <c r="A379" s="1"/>
      <c r="B379" s="548"/>
      <c r="C379" s="537"/>
      <c r="D379" s="537"/>
      <c r="E379" s="537"/>
      <c r="F379" s="540"/>
      <c r="G379" s="292" t="s">
        <v>3</v>
      </c>
      <c r="H379" s="2" t="s">
        <v>105</v>
      </c>
      <c r="I379" s="293" t="s">
        <v>106</v>
      </c>
      <c r="J379" s="13" t="s">
        <v>101</v>
      </c>
      <c r="K379" s="2" t="s">
        <v>96</v>
      </c>
      <c r="L379" s="548"/>
      <c r="M379" s="537"/>
      <c r="N379" s="537"/>
      <c r="O379" s="537"/>
      <c r="P379" s="537"/>
      <c r="Q379" s="537"/>
      <c r="R379" s="540"/>
      <c r="S379" s="44"/>
      <c r="T379" s="1"/>
      <c r="U379" s="577" t="s">
        <v>472</v>
      </c>
      <c r="V379" s="579" t="s">
        <v>473</v>
      </c>
      <c r="W379" s="579" t="s">
        <v>131</v>
      </c>
      <c r="X379" s="579" t="s">
        <v>132</v>
      </c>
      <c r="Y379" s="579" t="s">
        <v>474</v>
      </c>
      <c r="Z379" s="537"/>
      <c r="AA379" s="537"/>
      <c r="AB379" s="537"/>
      <c r="AC379" s="537"/>
      <c r="AD379" s="537"/>
      <c r="AE379" s="537"/>
      <c r="AF379" s="537"/>
      <c r="AG379" s="569"/>
      <c r="AH379" s="540"/>
      <c r="AI379" s="6" t="s">
        <v>117</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Mai</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Mai</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Mai</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448</v>
      </c>
      <c r="C423" s="536" t="s">
        <v>449</v>
      </c>
      <c r="D423" s="536" t="s">
        <v>450</v>
      </c>
      <c r="E423" s="536" t="s">
        <v>451</v>
      </c>
      <c r="F423" s="539" t="s">
        <v>475</v>
      </c>
      <c r="G423" s="292"/>
      <c r="H423" s="2"/>
      <c r="I423" s="293"/>
      <c r="J423" s="13"/>
      <c r="K423" s="2"/>
      <c r="L423" s="547" t="s">
        <v>453</v>
      </c>
      <c r="M423" s="536" t="s">
        <v>454</v>
      </c>
      <c r="N423" s="536" t="s">
        <v>455</v>
      </c>
      <c r="O423" s="536" t="s">
        <v>456</v>
      </c>
      <c r="P423" s="536" t="s">
        <v>457</v>
      </c>
      <c r="Q423" s="536" t="s">
        <v>458</v>
      </c>
      <c r="R423" s="539" t="s">
        <v>459</v>
      </c>
      <c r="S423" s="44"/>
      <c r="T423" s="1"/>
      <c r="U423" s="522" t="s">
        <v>92</v>
      </c>
      <c r="V423" s="523"/>
      <c r="W423" s="523"/>
      <c r="X423" s="523"/>
      <c r="Y423" s="524"/>
      <c r="Z423" s="536" t="s">
        <v>461</v>
      </c>
      <c r="AA423" s="536" t="s">
        <v>462</v>
      </c>
      <c r="AB423" s="536" t="s">
        <v>463</v>
      </c>
      <c r="AC423" s="536" t="s">
        <v>464</v>
      </c>
      <c r="AD423" s="536" t="s">
        <v>465</v>
      </c>
      <c r="AE423" s="536" t="s">
        <v>466</v>
      </c>
      <c r="AF423" s="536" t="s">
        <v>467</v>
      </c>
      <c r="AG423" s="568" t="s">
        <v>468</v>
      </c>
      <c r="AH423" s="539" t="s">
        <v>469</v>
      </c>
      <c r="AI423" s="15"/>
      <c r="AJ423" s="547" t="s">
        <v>470</v>
      </c>
      <c r="AK423" s="539" t="s">
        <v>471</v>
      </c>
      <c r="AL423" s="381"/>
    </row>
    <row r="424" spans="1:38" s="4" customFormat="1" ht="15.6" customHeight="1" x14ac:dyDescent="0.2">
      <c r="A424" s="1"/>
      <c r="B424" s="548"/>
      <c r="C424" s="537"/>
      <c r="D424" s="537"/>
      <c r="E424" s="537"/>
      <c r="F424" s="540"/>
      <c r="G424" s="292" t="s">
        <v>3</v>
      </c>
      <c r="H424" s="2" t="s">
        <v>105</v>
      </c>
      <c r="I424" s="293" t="s">
        <v>106</v>
      </c>
      <c r="J424" s="13" t="s">
        <v>101</v>
      </c>
      <c r="K424" s="2" t="s">
        <v>96</v>
      </c>
      <c r="L424" s="548"/>
      <c r="M424" s="537"/>
      <c r="N424" s="537"/>
      <c r="O424" s="537"/>
      <c r="P424" s="537"/>
      <c r="Q424" s="537"/>
      <c r="R424" s="540"/>
      <c r="S424" s="44"/>
      <c r="T424" s="1"/>
      <c r="U424" s="577" t="s">
        <v>472</v>
      </c>
      <c r="V424" s="579" t="s">
        <v>473</v>
      </c>
      <c r="W424" s="579" t="s">
        <v>131</v>
      </c>
      <c r="X424" s="579" t="s">
        <v>132</v>
      </c>
      <c r="Y424" s="579" t="s">
        <v>474</v>
      </c>
      <c r="Z424" s="537"/>
      <c r="AA424" s="537"/>
      <c r="AB424" s="537"/>
      <c r="AC424" s="537"/>
      <c r="AD424" s="537"/>
      <c r="AE424" s="537"/>
      <c r="AF424" s="537"/>
      <c r="AG424" s="569"/>
      <c r="AH424" s="540"/>
      <c r="AI424" s="6" t="s">
        <v>117</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Mai</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229</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15" t="s">
        <v>222</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589">
        <f>AVRIL!U463</f>
        <v>0</v>
      </c>
      <c r="V463" s="589"/>
      <c r="W463" s="590"/>
      <c r="X463" s="23"/>
      <c r="Y463" s="83" t="s">
        <v>180</v>
      </c>
      <c r="Z463" s="589">
        <f>AVRIL!Z463</f>
        <v>0</v>
      </c>
      <c r="AA463" s="589"/>
      <c r="AB463" s="590"/>
      <c r="AC463" s="43"/>
      <c r="AD463" s="83" t="s">
        <v>179</v>
      </c>
      <c r="AE463" s="589">
        <f>AVRIL!AE463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223</v>
      </c>
      <c r="L464" s="514"/>
      <c r="M464" s="514"/>
      <c r="N464" s="514"/>
      <c r="O464" s="506">
        <f>J21</f>
        <v>0</v>
      </c>
      <c r="P464" s="506"/>
      <c r="Q464" s="52"/>
      <c r="R464" s="43"/>
      <c r="S464" s="43"/>
      <c r="T464" s="83" t="s">
        <v>164</v>
      </c>
      <c r="U464" s="589">
        <f>AVRIL!U464</f>
        <v>0</v>
      </c>
      <c r="V464" s="589"/>
      <c r="W464" s="590"/>
      <c r="X464" s="23"/>
      <c r="Y464" s="83" t="s">
        <v>164</v>
      </c>
      <c r="Z464" s="589">
        <f>AVRIL!Z464</f>
        <v>0</v>
      </c>
      <c r="AA464" s="589"/>
      <c r="AB464" s="590"/>
      <c r="AC464" s="43"/>
      <c r="AD464" s="83" t="s">
        <v>164</v>
      </c>
      <c r="AE464" s="589">
        <f>AVRIL!AE464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589">
        <f>AVRIL!U465</f>
        <v>0</v>
      </c>
      <c r="V465" s="589"/>
      <c r="W465" s="590"/>
      <c r="X465" s="23"/>
      <c r="Y465" s="83" t="s">
        <v>51</v>
      </c>
      <c r="Z465" s="589">
        <f>AVRIL!Z465</f>
        <v>0</v>
      </c>
      <c r="AA465" s="589"/>
      <c r="AB465" s="590"/>
      <c r="AC465" s="43"/>
      <c r="AD465" s="83" t="s">
        <v>51</v>
      </c>
      <c r="AE465" s="589">
        <f>AVRIL!AE465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83" t="s">
        <v>227</v>
      </c>
      <c r="U466" s="502">
        <f>AVRIL!U470</f>
        <v>0</v>
      </c>
      <c r="V466" s="502"/>
      <c r="W466" s="53"/>
      <c r="X466" s="23"/>
      <c r="Y466" s="83" t="s">
        <v>227</v>
      </c>
      <c r="Z466" s="502">
        <f>AVRIL!Z470</f>
        <v>0</v>
      </c>
      <c r="AA466" s="502"/>
      <c r="AB466" s="53"/>
      <c r="AC466" s="43"/>
      <c r="AD466" s="83" t="s">
        <v>227</v>
      </c>
      <c r="AE466" s="502">
        <f>AVRIL!AE470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83" t="s">
        <v>166</v>
      </c>
      <c r="U467" s="501">
        <v>0</v>
      </c>
      <c r="V467" s="501"/>
      <c r="W467" s="53"/>
      <c r="X467" s="23"/>
      <c r="Y467" s="83" t="s">
        <v>166</v>
      </c>
      <c r="Z467" s="501">
        <v>0</v>
      </c>
      <c r="AA467" s="501"/>
      <c r="AB467" s="53"/>
      <c r="AC467" s="43"/>
      <c r="AD467" s="83" t="s">
        <v>166</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83" t="s">
        <v>167</v>
      </c>
      <c r="U468" s="501">
        <v>0</v>
      </c>
      <c r="V468" s="501"/>
      <c r="W468" s="53"/>
      <c r="X468" s="23"/>
      <c r="Y468" s="83" t="s">
        <v>167</v>
      </c>
      <c r="Z468" s="501">
        <v>0</v>
      </c>
      <c r="AA468" s="501"/>
      <c r="AB468" s="53"/>
      <c r="AC468" s="43"/>
      <c r="AD468" s="83"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224</v>
      </c>
      <c r="L469" s="514"/>
      <c r="M469" s="514"/>
      <c r="N469" s="514"/>
      <c r="O469" s="506">
        <f>SUM(O466-O467+O468)</f>
        <v>0</v>
      </c>
      <c r="P469" s="506"/>
      <c r="Q469" s="96"/>
      <c r="R469" s="43"/>
      <c r="S469" s="43"/>
      <c r="T469" s="83" t="s">
        <v>148</v>
      </c>
      <c r="U469" s="501">
        <v>0</v>
      </c>
      <c r="V469" s="501"/>
      <c r="W469" s="53"/>
      <c r="X469" s="23"/>
      <c r="Y469" s="83" t="s">
        <v>148</v>
      </c>
      <c r="Z469" s="501">
        <v>0</v>
      </c>
      <c r="AA469" s="501"/>
      <c r="AB469" s="53"/>
      <c r="AC469" s="43"/>
      <c r="AD469" s="83"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228</v>
      </c>
      <c r="U470" s="502">
        <f>U466+U467+U468-U469</f>
        <v>0</v>
      </c>
      <c r="V470" s="502"/>
      <c r="W470" s="53"/>
      <c r="X470" s="23"/>
      <c r="Y470" s="83" t="s">
        <v>228</v>
      </c>
      <c r="Z470" s="502">
        <f>Z466+Z467+Z468-Z469</f>
        <v>0</v>
      </c>
      <c r="AA470" s="502"/>
      <c r="AB470" s="53"/>
      <c r="AC470" s="43"/>
      <c r="AD470" s="83" t="s">
        <v>228</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225</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589">
        <f>AVRIL!U473</f>
        <v>0</v>
      </c>
      <c r="V473" s="589"/>
      <c r="W473" s="590"/>
      <c r="X473" s="23"/>
      <c r="Y473" s="83" t="s">
        <v>177</v>
      </c>
      <c r="Z473" s="589">
        <f>AVRIL!Z473</f>
        <v>0</v>
      </c>
      <c r="AA473" s="589"/>
      <c r="AB473" s="590"/>
      <c r="AC473" s="43"/>
      <c r="AD473" s="83" t="s">
        <v>178</v>
      </c>
      <c r="AE473" s="589">
        <f>AVRIL!AE473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589">
        <f>AVRIL!U474</f>
        <v>0</v>
      </c>
      <c r="V474" s="589"/>
      <c r="W474" s="590"/>
      <c r="X474" s="23"/>
      <c r="Y474" s="83" t="s">
        <v>164</v>
      </c>
      <c r="Z474" s="589">
        <f>AVRIL!Z474</f>
        <v>0</v>
      </c>
      <c r="AA474" s="589"/>
      <c r="AB474" s="590"/>
      <c r="AC474" s="55"/>
      <c r="AD474" s="83" t="s">
        <v>164</v>
      </c>
      <c r="AE474" s="589">
        <f>AVRIL!AE474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589">
        <f>AVRIL!U475</f>
        <v>0</v>
      </c>
      <c r="V475" s="589"/>
      <c r="W475" s="590"/>
      <c r="X475" s="23"/>
      <c r="Y475" s="83" t="s">
        <v>51</v>
      </c>
      <c r="Z475" s="589">
        <f>AVRIL!Z475</f>
        <v>0</v>
      </c>
      <c r="AA475" s="589"/>
      <c r="AB475" s="590"/>
      <c r="AC475" s="56"/>
      <c r="AD475" s="83" t="s">
        <v>51</v>
      </c>
      <c r="AE475" s="589">
        <f>AVRIL!AE475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226</v>
      </c>
      <c r="L476" s="514"/>
      <c r="M476" s="514"/>
      <c r="N476" s="514"/>
      <c r="O476" s="506">
        <f>SUM(O472-O474+O475+O473)</f>
        <v>0</v>
      </c>
      <c r="P476" s="506"/>
      <c r="Q476" s="52"/>
      <c r="R476" s="43"/>
      <c r="S476" s="43"/>
      <c r="T476" s="83" t="s">
        <v>227</v>
      </c>
      <c r="U476" s="502">
        <f>AVRIL!U480</f>
        <v>0</v>
      </c>
      <c r="V476" s="502"/>
      <c r="W476" s="53"/>
      <c r="X476" s="23"/>
      <c r="Y476" s="83" t="s">
        <v>227</v>
      </c>
      <c r="Z476" s="502">
        <f>AVRIL!Z480</f>
        <v>0</v>
      </c>
      <c r="AA476" s="502"/>
      <c r="AB476" s="53"/>
      <c r="AC476" s="43"/>
      <c r="AD476" s="83" t="s">
        <v>227</v>
      </c>
      <c r="AE476" s="502">
        <f>AVRIL!AE480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170</v>
      </c>
      <c r="U477" s="501">
        <v>0</v>
      </c>
      <c r="V477" s="501"/>
      <c r="W477" s="53"/>
      <c r="X477" s="23"/>
      <c r="Y477" s="83" t="s">
        <v>170</v>
      </c>
      <c r="Z477" s="501">
        <v>0</v>
      </c>
      <c r="AA477" s="501"/>
      <c r="AB477" s="53"/>
      <c r="AC477" s="43"/>
      <c r="AD477" s="83" t="s">
        <v>170</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167</v>
      </c>
      <c r="U478" s="501">
        <v>0</v>
      </c>
      <c r="V478" s="501"/>
      <c r="W478" s="53"/>
      <c r="X478" s="23"/>
      <c r="Y478" s="83" t="s">
        <v>167</v>
      </c>
      <c r="Z478" s="501">
        <v>0</v>
      </c>
      <c r="AA478" s="501"/>
      <c r="AB478" s="53"/>
      <c r="AC478" s="23"/>
      <c r="AD478" s="83"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148</v>
      </c>
      <c r="U479" s="501">
        <v>0</v>
      </c>
      <c r="V479" s="501"/>
      <c r="W479" s="53"/>
      <c r="X479" s="23"/>
      <c r="Y479" s="83" t="s">
        <v>148</v>
      </c>
      <c r="Z479" s="501">
        <v>0</v>
      </c>
      <c r="AA479" s="501"/>
      <c r="AB479" s="53"/>
      <c r="AC479" s="23"/>
      <c r="AD479" s="83" t="s">
        <v>148</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228</v>
      </c>
      <c r="U480" s="502">
        <f>U476+U477+U478-U479</f>
        <v>0</v>
      </c>
      <c r="V480" s="502"/>
      <c r="W480" s="53"/>
      <c r="X480" s="23"/>
      <c r="Y480" s="83" t="s">
        <v>228</v>
      </c>
      <c r="Z480" s="502">
        <f>Z476+Z477+Z478-Z479</f>
        <v>0</v>
      </c>
      <c r="AA480" s="502"/>
      <c r="AB480" s="53"/>
      <c r="AC480" s="23"/>
      <c r="AD480" s="83" t="s">
        <v>228</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589">
        <f>AVRIL!U483</f>
        <v>0</v>
      </c>
      <c r="V483" s="589"/>
      <c r="W483" s="590"/>
      <c r="X483" s="23"/>
      <c r="Y483" s="83" t="s">
        <v>176</v>
      </c>
      <c r="Z483" s="589">
        <f>AVRIL!Z483</f>
        <v>0</v>
      </c>
      <c r="AA483" s="589"/>
      <c r="AB483" s="590"/>
      <c r="AC483" s="23"/>
      <c r="AD483" s="83" t="s">
        <v>175</v>
      </c>
      <c r="AE483" s="589">
        <f>AVRIL!AE483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589">
        <f>AVRIL!U484</f>
        <v>0</v>
      </c>
      <c r="V484" s="589"/>
      <c r="W484" s="590"/>
      <c r="X484" s="23"/>
      <c r="Y484" s="83" t="s">
        <v>164</v>
      </c>
      <c r="Z484" s="589">
        <f>AVRIL!Z484</f>
        <v>0</v>
      </c>
      <c r="AA484" s="589"/>
      <c r="AB484" s="590"/>
      <c r="AC484" s="23"/>
      <c r="AD484" s="83" t="s">
        <v>164</v>
      </c>
      <c r="AE484" s="589">
        <f>AVRIL!AE484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AVRIL!U485</f>
        <v>0</v>
      </c>
      <c r="V485" s="589"/>
      <c r="W485" s="590"/>
      <c r="X485" s="23"/>
      <c r="Y485" s="83" t="s">
        <v>51</v>
      </c>
      <c r="Z485" s="589">
        <f>AVRIL!Z485</f>
        <v>0</v>
      </c>
      <c r="AA485" s="589"/>
      <c r="AB485" s="590"/>
      <c r="AC485" s="23"/>
      <c r="AD485" s="83" t="s">
        <v>51</v>
      </c>
      <c r="AE485" s="589">
        <f>AVRIL!AE485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227</v>
      </c>
      <c r="U486" s="502">
        <f>AVRIL!U490</f>
        <v>0</v>
      </c>
      <c r="V486" s="502"/>
      <c r="W486" s="53"/>
      <c r="X486" s="23"/>
      <c r="Y486" s="83" t="s">
        <v>227</v>
      </c>
      <c r="Z486" s="502">
        <f>AVRIL!Z490</f>
        <v>0</v>
      </c>
      <c r="AA486" s="502"/>
      <c r="AB486" s="53"/>
      <c r="AC486" s="23"/>
      <c r="AD486" s="83" t="s">
        <v>227</v>
      </c>
      <c r="AE486" s="502">
        <f>AVRIL!AE490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170</v>
      </c>
      <c r="U487" s="501">
        <v>0</v>
      </c>
      <c r="V487" s="501"/>
      <c r="W487" s="53"/>
      <c r="X487" s="23"/>
      <c r="Y487" s="83" t="s">
        <v>170</v>
      </c>
      <c r="Z487" s="501">
        <v>0</v>
      </c>
      <c r="AA487" s="501"/>
      <c r="AB487" s="53"/>
      <c r="AC487" s="23"/>
      <c r="AD487" s="83" t="s">
        <v>170</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167</v>
      </c>
      <c r="U488" s="501">
        <v>0</v>
      </c>
      <c r="V488" s="501"/>
      <c r="W488" s="53"/>
      <c r="X488" s="23"/>
      <c r="Y488" s="83" t="s">
        <v>167</v>
      </c>
      <c r="Z488" s="501">
        <v>0</v>
      </c>
      <c r="AA488" s="501"/>
      <c r="AB488" s="53"/>
      <c r="AC488" s="23"/>
      <c r="AD488" s="83" t="s">
        <v>167</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148</v>
      </c>
      <c r="U489" s="501">
        <v>0</v>
      </c>
      <c r="V489" s="501"/>
      <c r="W489" s="53"/>
      <c r="X489" s="23"/>
      <c r="Y489" s="83" t="s">
        <v>148</v>
      </c>
      <c r="Z489" s="501">
        <v>0</v>
      </c>
      <c r="AA489" s="501"/>
      <c r="AB489" s="53"/>
      <c r="AC489" s="23"/>
      <c r="AD489" s="83" t="s">
        <v>148</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228</v>
      </c>
      <c r="U490" s="502">
        <f>U486+U487+U488-U489</f>
        <v>0</v>
      </c>
      <c r="V490" s="502"/>
      <c r="W490" s="53"/>
      <c r="X490" s="23"/>
      <c r="Y490" s="83" t="s">
        <v>228</v>
      </c>
      <c r="Z490" s="502">
        <f>Z486+Z487+Z488-Z489</f>
        <v>0</v>
      </c>
      <c r="AA490" s="502"/>
      <c r="AB490" s="53"/>
      <c r="AC490" s="23"/>
      <c r="AD490" s="83" t="s">
        <v>228</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589">
        <f>AVRIL!U493</f>
        <v>0</v>
      </c>
      <c r="V493" s="589"/>
      <c r="W493" s="590"/>
      <c r="X493" s="23"/>
      <c r="Y493" s="83" t="s">
        <v>173</v>
      </c>
      <c r="Z493" s="589">
        <f>AVRIL!Z493</f>
        <v>0</v>
      </c>
      <c r="AA493" s="589"/>
      <c r="AB493" s="590"/>
      <c r="AC493" s="23"/>
      <c r="AD493" s="83" t="s">
        <v>174</v>
      </c>
      <c r="AE493" s="589">
        <f>AVRIL!AE493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589">
        <f>AVRIL!U494</f>
        <v>0</v>
      </c>
      <c r="V494" s="589"/>
      <c r="W494" s="590"/>
      <c r="X494" s="23"/>
      <c r="Y494" s="83" t="s">
        <v>164</v>
      </c>
      <c r="Z494" s="589">
        <f>AVRIL!Z494</f>
        <v>0</v>
      </c>
      <c r="AA494" s="589"/>
      <c r="AB494" s="590"/>
      <c r="AC494" s="23"/>
      <c r="AD494" s="83" t="s">
        <v>164</v>
      </c>
      <c r="AE494" s="589">
        <f>AVRIL!AE494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AVRIL!U495</f>
        <v>0</v>
      </c>
      <c r="V495" s="589"/>
      <c r="W495" s="590"/>
      <c r="X495" s="23"/>
      <c r="Y495" s="83" t="s">
        <v>51</v>
      </c>
      <c r="Z495" s="589">
        <f>AVRIL!Z495</f>
        <v>0</v>
      </c>
      <c r="AA495" s="589"/>
      <c r="AB495" s="590"/>
      <c r="AC495" s="23"/>
      <c r="AD495" s="83" t="s">
        <v>51</v>
      </c>
      <c r="AE495" s="589">
        <f>AVRIL!AE495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227</v>
      </c>
      <c r="U496" s="502">
        <f>AVRIL!U500</f>
        <v>0</v>
      </c>
      <c r="V496" s="502"/>
      <c r="W496" s="53"/>
      <c r="X496" s="23"/>
      <c r="Y496" s="83" t="s">
        <v>227</v>
      </c>
      <c r="Z496" s="502">
        <f>AVRIL!Z500</f>
        <v>0</v>
      </c>
      <c r="AA496" s="502"/>
      <c r="AB496" s="53"/>
      <c r="AC496" s="23"/>
      <c r="AD496" s="83" t="s">
        <v>227</v>
      </c>
      <c r="AE496" s="502">
        <f>AVRIL!AE500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170</v>
      </c>
      <c r="U497" s="501">
        <v>0</v>
      </c>
      <c r="V497" s="501"/>
      <c r="W497" s="53"/>
      <c r="X497" s="23"/>
      <c r="Y497" s="83" t="s">
        <v>170</v>
      </c>
      <c r="Z497" s="501">
        <v>0</v>
      </c>
      <c r="AA497" s="501"/>
      <c r="AB497" s="53"/>
      <c r="AC497" s="23"/>
      <c r="AD497" s="83" t="s">
        <v>170</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167</v>
      </c>
      <c r="U498" s="501">
        <v>0</v>
      </c>
      <c r="V498" s="501"/>
      <c r="W498" s="53"/>
      <c r="X498" s="23"/>
      <c r="Y498" s="83" t="s">
        <v>167</v>
      </c>
      <c r="Z498" s="501">
        <v>0</v>
      </c>
      <c r="AA498" s="501"/>
      <c r="AB498" s="53"/>
      <c r="AC498" s="23"/>
      <c r="AD498" s="83"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148</v>
      </c>
      <c r="U499" s="501">
        <v>0</v>
      </c>
      <c r="V499" s="501"/>
      <c r="W499" s="53"/>
      <c r="X499" s="23"/>
      <c r="Y499" s="83" t="s">
        <v>148</v>
      </c>
      <c r="Z499" s="501">
        <v>0</v>
      </c>
      <c r="AA499" s="501"/>
      <c r="AB499" s="53"/>
      <c r="AC499" s="23"/>
      <c r="AD499" s="83"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228</v>
      </c>
      <c r="U500" s="502">
        <f>U496+U497+U498-U499</f>
        <v>0</v>
      </c>
      <c r="V500" s="502"/>
      <c r="W500" s="53"/>
      <c r="X500" s="23"/>
      <c r="Y500" s="83" t="s">
        <v>228</v>
      </c>
      <c r="Z500" s="502">
        <f>Z496+Z497+Z498-Z499</f>
        <v>0</v>
      </c>
      <c r="AA500" s="502"/>
      <c r="AB500" s="53"/>
      <c r="AC500" s="23"/>
      <c r="AD500" s="83" t="s">
        <v>228</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8hqOxgY17uxx1DhigruSaiZdhVWNvbn6BZgrZDPEyLYXA2Bk3KQkFn/6uxtD2K+W0u94r1bp332o67sEa617Cw==" saltValue="0PE9IUs6vrC3OXQobCv3DQ=="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292</v>
      </c>
      <c r="B3" s="583"/>
      <c r="C3" s="583"/>
      <c r="D3" s="583"/>
      <c r="E3" s="583"/>
      <c r="F3" s="583"/>
      <c r="G3" s="583"/>
      <c r="H3" s="583"/>
      <c r="I3" s="583"/>
      <c r="J3" s="583"/>
      <c r="K3" s="144"/>
    </row>
    <row r="4" spans="1:11" s="145" customFormat="1" ht="15.6" customHeight="1" x14ac:dyDescent="0.25">
      <c r="B4" s="148"/>
      <c r="C4" s="148"/>
      <c r="D4" s="148"/>
      <c r="E4" s="148"/>
      <c r="F4" s="309" t="s">
        <v>293</v>
      </c>
      <c r="G4" s="149">
        <f>JANVIER!E11</f>
        <v>0</v>
      </c>
      <c r="H4" s="148"/>
      <c r="I4" s="148"/>
      <c r="J4" s="148"/>
      <c r="K4" s="144"/>
    </row>
    <row r="5" spans="1:11" ht="15.6" customHeight="1" x14ac:dyDescent="0.2">
      <c r="A5" s="47" t="s">
        <v>50</v>
      </c>
      <c r="B5" s="47"/>
      <c r="C5" s="47"/>
      <c r="D5" s="47"/>
      <c r="E5" s="47"/>
      <c r="F5" s="47"/>
      <c r="G5" s="487" t="s">
        <v>485</v>
      </c>
      <c r="H5" s="333" t="s">
        <v>221</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294</v>
      </c>
      <c r="B7" s="47"/>
      <c r="C7" s="47"/>
      <c r="D7" s="47"/>
      <c r="E7" s="47"/>
      <c r="F7" s="47"/>
      <c r="G7" s="47"/>
      <c r="H7" s="47"/>
      <c r="I7" s="47" t="s">
        <v>52</v>
      </c>
      <c r="J7" s="419">
        <f>'RAP AVR'!J39</f>
        <v>0</v>
      </c>
      <c r="K7" s="47"/>
    </row>
    <row r="8" spans="1:11" ht="15.6" customHeight="1" x14ac:dyDescent="0.2">
      <c r="A8" s="128" t="s">
        <v>295</v>
      </c>
      <c r="B8" s="128"/>
      <c r="C8" s="128"/>
      <c r="D8" s="128"/>
      <c r="E8" s="128"/>
      <c r="F8" s="47"/>
      <c r="G8" s="47"/>
      <c r="H8" s="47"/>
      <c r="I8" s="47"/>
      <c r="J8" s="134"/>
      <c r="K8" s="47"/>
    </row>
    <row r="9" spans="1:11" ht="15.6" customHeight="1" x14ac:dyDescent="0.2">
      <c r="A9" s="47" t="s">
        <v>296</v>
      </c>
      <c r="B9" s="47"/>
      <c r="C9" s="47"/>
      <c r="D9" s="47"/>
      <c r="E9" s="47"/>
      <c r="F9" s="47"/>
      <c r="G9" s="47"/>
      <c r="H9" s="47"/>
      <c r="I9" s="413">
        <f>SUM(MAI!$B$7)</f>
        <v>0</v>
      </c>
      <c r="J9" s="135"/>
      <c r="K9" s="47"/>
    </row>
    <row r="10" spans="1:11" ht="15.6" customHeight="1" x14ac:dyDescent="0.2">
      <c r="A10" s="47" t="s">
        <v>297</v>
      </c>
      <c r="B10" s="47"/>
      <c r="C10" s="47"/>
      <c r="D10" s="47"/>
      <c r="E10" s="47"/>
      <c r="F10" s="47"/>
      <c r="G10" s="47"/>
      <c r="H10" s="47"/>
      <c r="I10" s="414">
        <f>SUM(MAI!$C$7)</f>
        <v>0</v>
      </c>
      <c r="J10" s="135"/>
      <c r="K10" s="47"/>
    </row>
    <row r="11" spans="1:11" ht="15.6" customHeight="1" x14ac:dyDescent="0.2">
      <c r="A11" s="47" t="s">
        <v>298</v>
      </c>
      <c r="B11" s="47"/>
      <c r="C11" s="47"/>
      <c r="D11" s="47"/>
      <c r="E11" s="47"/>
      <c r="F11" s="47"/>
      <c r="G11" s="47"/>
      <c r="H11" s="47"/>
      <c r="I11" s="414">
        <f>SUM(MAI!$D$7)</f>
        <v>0</v>
      </c>
      <c r="J11" s="135"/>
      <c r="K11" s="47"/>
    </row>
    <row r="12" spans="1:11" ht="15.6" customHeight="1" x14ac:dyDescent="0.2">
      <c r="A12" s="47" t="s">
        <v>487</v>
      </c>
      <c r="B12" s="47"/>
      <c r="C12" s="47"/>
      <c r="D12" s="47"/>
      <c r="E12" s="47"/>
      <c r="F12" s="47"/>
      <c r="G12" s="47"/>
      <c r="H12" s="47"/>
      <c r="I12" s="414">
        <f>SUM(MAI!$E$7)</f>
        <v>0</v>
      </c>
      <c r="J12" s="135"/>
      <c r="K12" s="47"/>
    </row>
    <row r="13" spans="1:11" ht="15.6" customHeight="1" x14ac:dyDescent="0.2">
      <c r="A13" s="47" t="s">
        <v>299</v>
      </c>
      <c r="B13" s="47"/>
      <c r="C13" s="47"/>
      <c r="D13" s="47"/>
      <c r="E13" s="47"/>
      <c r="F13" s="47"/>
      <c r="G13" s="47"/>
      <c r="H13" s="47"/>
      <c r="I13" s="414">
        <f>SUM(MAI!$F$7)</f>
        <v>0</v>
      </c>
      <c r="J13" s="135"/>
      <c r="K13" s="47"/>
    </row>
    <row r="14" spans="1:11" ht="15.6" customHeight="1" x14ac:dyDescent="0.2">
      <c r="A14" s="47" t="s">
        <v>300</v>
      </c>
      <c r="B14" s="47"/>
      <c r="C14" s="47"/>
      <c r="D14" s="47"/>
      <c r="E14" s="47"/>
      <c r="F14" s="47"/>
      <c r="G14" s="47"/>
      <c r="H14" s="47"/>
      <c r="I14" s="414">
        <f>SUM(MAI!$L$7:$O$7)</f>
        <v>0</v>
      </c>
      <c r="J14" s="135"/>
      <c r="K14" s="47"/>
    </row>
    <row r="15" spans="1:11" ht="15.6" customHeight="1" x14ac:dyDescent="0.2">
      <c r="A15" s="47"/>
      <c r="B15" s="47" t="s">
        <v>53</v>
      </c>
      <c r="C15" s="137" t="s">
        <v>301</v>
      </c>
      <c r="D15" s="47"/>
      <c r="E15" s="47"/>
      <c r="F15" s="47"/>
      <c r="G15" s="47"/>
      <c r="H15" s="47"/>
      <c r="I15" s="414">
        <f>SUM(MAI!$Q$7:$R$7)</f>
        <v>0</v>
      </c>
      <c r="J15" s="135"/>
      <c r="K15" s="47"/>
    </row>
    <row r="16" spans="1:11" ht="15.6" customHeight="1" thickBot="1" x14ac:dyDescent="0.25">
      <c r="A16" s="47"/>
      <c r="B16" s="47"/>
      <c r="C16" s="137" t="s">
        <v>302</v>
      </c>
      <c r="D16" s="47"/>
      <c r="E16" s="47"/>
      <c r="F16" s="47"/>
      <c r="G16" s="47"/>
      <c r="H16" s="47"/>
      <c r="I16" s="415">
        <f>SUM(MAI!$P$7)</f>
        <v>0</v>
      </c>
      <c r="J16" s="135"/>
      <c r="K16" s="47"/>
    </row>
    <row r="17" spans="1:11" ht="15.6" customHeight="1" thickBot="1" x14ac:dyDescent="0.25">
      <c r="A17" s="47"/>
      <c r="B17" s="128" t="s">
        <v>303</v>
      </c>
      <c r="C17" s="47"/>
      <c r="D17" s="47"/>
      <c r="E17" s="47"/>
      <c r="F17" s="47"/>
      <c r="G17" s="47"/>
      <c r="H17" s="47"/>
      <c r="I17" s="128"/>
      <c r="J17" s="174">
        <f>SUM(I9:I16)</f>
        <v>0</v>
      </c>
      <c r="K17" s="47"/>
    </row>
    <row r="18" spans="1:11" ht="15.6" customHeight="1" thickTop="1" thickBot="1" x14ac:dyDescent="0.25">
      <c r="A18" s="47"/>
      <c r="B18" s="128" t="s">
        <v>304</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305</v>
      </c>
      <c r="B20" s="47"/>
      <c r="C20" s="47"/>
      <c r="D20" s="47"/>
      <c r="E20" s="47"/>
      <c r="F20" s="47"/>
      <c r="G20" s="47"/>
      <c r="H20" s="47"/>
      <c r="I20" s="47"/>
      <c r="J20" s="135"/>
      <c r="K20" s="47"/>
    </row>
    <row r="21" spans="1:11" ht="15.6" customHeight="1" thickBot="1" x14ac:dyDescent="0.25">
      <c r="A21" s="47" t="s">
        <v>306</v>
      </c>
      <c r="B21" s="47"/>
      <c r="C21" s="47"/>
      <c r="D21" s="47"/>
      <c r="E21" s="47"/>
      <c r="F21" s="47"/>
      <c r="G21" s="47"/>
      <c r="H21" s="47"/>
      <c r="I21" s="47"/>
      <c r="J21" s="135"/>
      <c r="K21" s="47"/>
    </row>
    <row r="22" spans="1:11" ht="15.6" customHeight="1" x14ac:dyDescent="0.2">
      <c r="A22" s="47" t="s">
        <v>307</v>
      </c>
      <c r="B22" s="47"/>
      <c r="C22" s="47"/>
      <c r="D22" s="47"/>
      <c r="E22" s="47"/>
      <c r="F22" s="47"/>
      <c r="G22" s="47"/>
      <c r="H22" s="419">
        <f>SUM(MAI!$U$7)</f>
        <v>0</v>
      </c>
      <c r="I22" s="47"/>
      <c r="J22" s="135"/>
      <c r="K22" s="47"/>
    </row>
    <row r="23" spans="1:11" ht="15.6" customHeight="1" x14ac:dyDescent="0.2">
      <c r="A23" s="47" t="s">
        <v>308</v>
      </c>
      <c r="B23" s="47"/>
      <c r="C23" s="47"/>
      <c r="D23" s="47"/>
      <c r="E23" s="47"/>
      <c r="F23" s="47"/>
      <c r="G23" s="47"/>
      <c r="H23" s="416">
        <f>SUM(MAI!$V$7)</f>
        <v>0</v>
      </c>
      <c r="I23" s="47"/>
      <c r="J23" s="135"/>
      <c r="K23" s="47"/>
    </row>
    <row r="24" spans="1:11" ht="15.6" customHeight="1" thickBot="1" x14ac:dyDescent="0.25">
      <c r="A24" s="47" t="s">
        <v>309</v>
      </c>
      <c r="B24" s="47"/>
      <c r="C24" s="47"/>
      <c r="D24" s="47"/>
      <c r="E24" s="47"/>
      <c r="F24" s="47"/>
      <c r="G24" s="47"/>
      <c r="H24" s="416">
        <f>SUM(MAI!$W$7:'MAI'!$X$7)</f>
        <v>0</v>
      </c>
      <c r="I24" s="47"/>
      <c r="J24" s="135"/>
      <c r="K24" s="47"/>
    </row>
    <row r="25" spans="1:11" ht="15.6" customHeight="1" thickBot="1" x14ac:dyDescent="0.25">
      <c r="A25" s="47" t="s">
        <v>310</v>
      </c>
      <c r="B25" s="47"/>
      <c r="C25" s="47"/>
      <c r="D25" s="47"/>
      <c r="E25" s="47"/>
      <c r="F25" s="47"/>
      <c r="G25" s="47"/>
      <c r="H25" s="415">
        <f>SUM(MAI!$Y$7)</f>
        <v>0</v>
      </c>
      <c r="I25" s="417">
        <f>SUM(H22:H25)</f>
        <v>0</v>
      </c>
      <c r="J25" s="135"/>
      <c r="K25" s="47"/>
    </row>
    <row r="26" spans="1:11" ht="15.6" customHeight="1" x14ac:dyDescent="0.2">
      <c r="A26" s="47" t="s">
        <v>311</v>
      </c>
      <c r="B26" s="47"/>
      <c r="C26" s="47"/>
      <c r="D26" s="47"/>
      <c r="E26" s="47"/>
      <c r="F26" s="47"/>
      <c r="G26" s="47"/>
      <c r="H26" s="143"/>
      <c r="I26" s="414">
        <f>SUM(MAI!$Z$7)</f>
        <v>0</v>
      </c>
      <c r="J26" s="135"/>
      <c r="K26" s="47"/>
    </row>
    <row r="27" spans="1:11" ht="15.6" customHeight="1" x14ac:dyDescent="0.2">
      <c r="A27" s="47" t="s">
        <v>312</v>
      </c>
      <c r="B27" s="47"/>
      <c r="C27" s="47"/>
      <c r="D27" s="47"/>
      <c r="E27" s="47"/>
      <c r="F27" s="47"/>
      <c r="G27" s="47"/>
      <c r="H27" s="47"/>
      <c r="I27" s="414">
        <f>SUM(MAI!$AA$7)</f>
        <v>0</v>
      </c>
      <c r="J27" s="135"/>
      <c r="K27" s="47"/>
    </row>
    <row r="28" spans="1:11" ht="15.6" customHeight="1" x14ac:dyDescent="0.2">
      <c r="A28" s="47" t="s">
        <v>313</v>
      </c>
      <c r="B28" s="47"/>
      <c r="C28" s="47"/>
      <c r="D28" s="47"/>
      <c r="E28" s="47"/>
      <c r="F28" s="47"/>
      <c r="G28" s="47"/>
      <c r="H28" s="47"/>
      <c r="I28" s="414">
        <f>SUM(MAI!$AB$7)</f>
        <v>0</v>
      </c>
      <c r="J28" s="135"/>
      <c r="K28" s="47"/>
    </row>
    <row r="29" spans="1:11" ht="15.6" customHeight="1" x14ac:dyDescent="0.2">
      <c r="A29" s="47" t="s">
        <v>314</v>
      </c>
      <c r="B29" s="47"/>
      <c r="C29" s="47"/>
      <c r="D29" s="47"/>
      <c r="E29" s="47"/>
      <c r="F29" s="47"/>
      <c r="G29" s="47"/>
      <c r="H29" s="47"/>
      <c r="I29" s="414">
        <f>SUM(MAI!$AC$7)</f>
        <v>0</v>
      </c>
      <c r="J29" s="135"/>
      <c r="K29" s="47"/>
    </row>
    <row r="30" spans="1:11" ht="15.6" customHeight="1" x14ac:dyDescent="0.2">
      <c r="A30" s="47" t="s">
        <v>315</v>
      </c>
      <c r="B30" s="47"/>
      <c r="C30" s="47"/>
      <c r="D30" s="47"/>
      <c r="E30" s="47"/>
      <c r="F30" s="47"/>
      <c r="G30" s="47"/>
      <c r="H30" s="47"/>
      <c r="I30" s="414">
        <f>SUM(MAI!$AD$7)</f>
        <v>0</v>
      </c>
      <c r="J30" s="135"/>
      <c r="K30" s="47"/>
    </row>
    <row r="31" spans="1:11" ht="15.6" customHeight="1" x14ac:dyDescent="0.2">
      <c r="A31" s="47" t="s">
        <v>316</v>
      </c>
      <c r="B31" s="47"/>
      <c r="C31" s="47"/>
      <c r="D31" s="47"/>
      <c r="E31" s="47"/>
      <c r="F31" s="47"/>
      <c r="G31" s="47"/>
      <c r="H31" s="47"/>
      <c r="I31" s="414">
        <f>SUM(MAI!$AE$7)</f>
        <v>0</v>
      </c>
      <c r="J31" s="135"/>
      <c r="K31" s="47"/>
    </row>
    <row r="32" spans="1:11" ht="15.6" customHeight="1" x14ac:dyDescent="0.2">
      <c r="A32" s="47" t="s">
        <v>317</v>
      </c>
      <c r="B32" s="47"/>
      <c r="C32" s="47"/>
      <c r="D32" s="47"/>
      <c r="E32" s="47"/>
      <c r="F32" s="47"/>
      <c r="G32" s="47"/>
      <c r="H32" s="47"/>
      <c r="I32" s="414">
        <f>SUM(MAI!$AF$7)</f>
        <v>0</v>
      </c>
      <c r="J32" s="135"/>
      <c r="K32" s="47"/>
    </row>
    <row r="33" spans="1:11" ht="15.6" customHeight="1" x14ac:dyDescent="0.2">
      <c r="A33" s="47" t="s">
        <v>318</v>
      </c>
      <c r="B33" s="47"/>
      <c r="C33" s="47"/>
      <c r="D33" s="47"/>
      <c r="E33" s="47"/>
      <c r="F33" s="47"/>
      <c r="G33" s="47"/>
      <c r="H33" s="47"/>
      <c r="I33" s="414">
        <f>SUM(MAI!$AG$7)</f>
        <v>0</v>
      </c>
      <c r="J33" s="135"/>
      <c r="K33" s="47"/>
    </row>
    <row r="34" spans="1:11" ht="15.6" customHeight="1" x14ac:dyDescent="0.2">
      <c r="A34" s="47" t="s">
        <v>319</v>
      </c>
      <c r="B34" s="47"/>
      <c r="C34" s="47"/>
      <c r="D34" s="47"/>
      <c r="E34" s="47"/>
      <c r="F34" s="47"/>
      <c r="G34" s="47"/>
      <c r="H34" s="47"/>
      <c r="I34" s="414">
        <f>SUM(MAI!$AH$7)</f>
        <v>0</v>
      </c>
      <c r="J34" s="135"/>
      <c r="K34" s="47"/>
    </row>
    <row r="35" spans="1:11" ht="15.6" customHeight="1" x14ac:dyDescent="0.2">
      <c r="A35" s="47" t="s">
        <v>319</v>
      </c>
      <c r="B35" s="47"/>
      <c r="C35" s="47"/>
      <c r="D35" s="47"/>
      <c r="E35" s="47"/>
      <c r="F35" s="47"/>
      <c r="G35" s="47"/>
      <c r="H35" s="47"/>
      <c r="I35" s="418">
        <v>0</v>
      </c>
      <c r="J35" s="135"/>
      <c r="K35" s="47"/>
    </row>
    <row r="36" spans="1:11" ht="15.6" customHeight="1" x14ac:dyDescent="0.2">
      <c r="A36" s="47" t="s">
        <v>320</v>
      </c>
      <c r="B36" s="47"/>
      <c r="C36" s="47"/>
      <c r="D36" s="47"/>
      <c r="E36" s="47"/>
      <c r="F36" s="47"/>
      <c r="G36" s="47"/>
      <c r="H36" s="47"/>
      <c r="I36" s="414">
        <f>SUM(MAI!$AJ$7)</f>
        <v>0</v>
      </c>
      <c r="J36" s="135"/>
      <c r="K36" s="47"/>
    </row>
    <row r="37" spans="1:11" ht="15.6" customHeight="1" thickBot="1" x14ac:dyDescent="0.25">
      <c r="A37" s="47" t="s">
        <v>321</v>
      </c>
      <c r="B37" s="47"/>
      <c r="C37" s="47"/>
      <c r="D37" s="47"/>
      <c r="E37" s="47"/>
      <c r="F37" s="47"/>
      <c r="G37" s="47"/>
      <c r="H37" s="47"/>
      <c r="I37" s="415">
        <f>SUM(MAI!$AK$7)</f>
        <v>0</v>
      </c>
      <c r="J37" s="135"/>
      <c r="K37" s="47"/>
    </row>
    <row r="38" spans="1:11" ht="15.6" customHeight="1" thickBot="1" x14ac:dyDescent="0.25">
      <c r="A38" s="47" t="s">
        <v>322</v>
      </c>
      <c r="B38" s="47"/>
      <c r="C38" s="47"/>
      <c r="D38" s="47"/>
      <c r="E38" s="47"/>
      <c r="F38" s="47"/>
      <c r="G38" s="47"/>
      <c r="H38" s="47"/>
      <c r="I38" s="124"/>
      <c r="J38" s="421">
        <f>SUM(I25:I37)</f>
        <v>0</v>
      </c>
      <c r="K38" s="47"/>
    </row>
    <row r="39" spans="1:11" ht="15.6" customHeight="1" thickTop="1" thickBot="1" x14ac:dyDescent="0.25">
      <c r="A39" s="128" t="s">
        <v>323</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324</v>
      </c>
      <c r="B41" s="47"/>
      <c r="C41" s="47"/>
      <c r="D41" s="47"/>
      <c r="E41" s="47"/>
      <c r="F41" s="47"/>
      <c r="G41" s="47"/>
      <c r="H41" s="47"/>
      <c r="I41" s="47"/>
      <c r="J41" s="47"/>
      <c r="K41" s="47"/>
    </row>
    <row r="42" spans="1:11" ht="15.6" customHeight="1" x14ac:dyDescent="0.2">
      <c r="A42" s="47" t="s">
        <v>325</v>
      </c>
      <c r="B42" s="47"/>
      <c r="C42" s="47"/>
      <c r="D42" s="47"/>
      <c r="E42" s="47"/>
      <c r="F42" s="47"/>
      <c r="G42" s="47"/>
      <c r="H42" s="47"/>
      <c r="I42" s="47"/>
      <c r="J42" s="47"/>
      <c r="K42" s="47"/>
    </row>
    <row r="43" spans="1:11" ht="15.6" customHeight="1" x14ac:dyDescent="0.2">
      <c r="A43" s="47" t="s">
        <v>326</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327</v>
      </c>
      <c r="E46" s="47"/>
      <c r="F46" s="47"/>
      <c r="G46" s="47"/>
      <c r="H46" s="124"/>
      <c r="I46" s="124"/>
      <c r="J46" s="138" t="s">
        <v>328</v>
      </c>
      <c r="K46" s="47"/>
    </row>
    <row r="47" spans="1:11" ht="15.6" customHeight="1" x14ac:dyDescent="0.2">
      <c r="A47" s="47"/>
      <c r="B47" s="47"/>
      <c r="C47" s="47"/>
      <c r="D47" s="47"/>
      <c r="E47" s="47"/>
      <c r="F47" s="47"/>
      <c r="G47" s="47"/>
      <c r="H47" s="47" t="s">
        <v>50</v>
      </c>
      <c r="I47" s="47"/>
      <c r="J47" s="47"/>
      <c r="K47" s="47"/>
    </row>
    <row r="48" spans="1:11" ht="15.6" customHeight="1" x14ac:dyDescent="0.2">
      <c r="A48" s="587" t="s">
        <v>380</v>
      </c>
      <c r="B48" s="587"/>
      <c r="C48" s="587"/>
      <c r="D48" s="587"/>
      <c r="E48" s="587"/>
      <c r="F48" s="587"/>
      <c r="G48" s="587"/>
      <c r="H48" s="587"/>
      <c r="I48" s="587"/>
      <c r="J48" s="587"/>
      <c r="K48" s="47"/>
    </row>
    <row r="49" spans="1:11" ht="15.6" customHeight="1" x14ac:dyDescent="0.2">
      <c r="A49" s="132" t="s">
        <v>329</v>
      </c>
      <c r="B49" s="132"/>
      <c r="C49" s="132"/>
      <c r="D49" s="132"/>
      <c r="E49" s="132"/>
      <c r="F49" s="132"/>
      <c r="G49" s="132"/>
      <c r="H49" s="132"/>
      <c r="I49" s="132"/>
      <c r="J49" s="47"/>
      <c r="K49" s="47"/>
    </row>
    <row r="50" spans="1:11" ht="15.6" customHeight="1" x14ac:dyDescent="0.2">
      <c r="A50" s="132" t="s">
        <v>330</v>
      </c>
      <c r="B50" s="132"/>
      <c r="C50" s="132"/>
      <c r="D50" s="132"/>
      <c r="E50" s="132"/>
      <c r="F50" s="132"/>
      <c r="G50" s="132"/>
      <c r="H50" s="132"/>
      <c r="I50" s="132"/>
      <c r="J50" s="47"/>
      <c r="K50" s="47"/>
    </row>
  </sheetData>
  <sheetProtection algorithmName="SHA-512" hashValue="evPXBB1qWbcGeyAUXMxCKs3D76EFWghTOqfDfACGjARN7Y2TMfgqV+rUbkkHXVxoF6UAV9HXFUomTvrUQtDGyw==" saltValue="QjBHMq+Pq1RGVATOGFrD+Q=="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N1618"/>
  <sheetViews>
    <sheetView zoomScaleNormal="100" workbookViewId="0">
      <pane ySplit="7" topLeftCell="A8"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87</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448</v>
      </c>
      <c r="C4" s="519" t="s">
        <v>449</v>
      </c>
      <c r="D4" s="519" t="s">
        <v>450</v>
      </c>
      <c r="E4" s="519" t="s">
        <v>451</v>
      </c>
      <c r="F4" s="562" t="s">
        <v>452</v>
      </c>
      <c r="G4" s="263"/>
      <c r="H4" s="264"/>
      <c r="I4" s="265"/>
      <c r="J4" s="260"/>
      <c r="K4" s="264"/>
      <c r="L4" s="544" t="s">
        <v>453</v>
      </c>
      <c r="M4" s="519" t="s">
        <v>454</v>
      </c>
      <c r="N4" s="519" t="s">
        <v>455</v>
      </c>
      <c r="O4" s="519" t="s">
        <v>456</v>
      </c>
      <c r="P4" s="519" t="s">
        <v>457</v>
      </c>
      <c r="Q4" s="528" t="s">
        <v>458</v>
      </c>
      <c r="R4" s="531" t="s">
        <v>459</v>
      </c>
      <c r="S4" s="364"/>
      <c r="T4" s="365"/>
      <c r="U4" s="525" t="s">
        <v>460</v>
      </c>
      <c r="V4" s="526"/>
      <c r="W4" s="526"/>
      <c r="X4" s="526"/>
      <c r="Y4" s="527"/>
      <c r="Z4" s="528" t="s">
        <v>461</v>
      </c>
      <c r="AA4" s="519" t="s">
        <v>462</v>
      </c>
      <c r="AB4" s="519" t="s">
        <v>463</v>
      </c>
      <c r="AC4" s="528" t="s">
        <v>464</v>
      </c>
      <c r="AD4" s="519" t="s">
        <v>465</v>
      </c>
      <c r="AE4" s="519" t="s">
        <v>466</v>
      </c>
      <c r="AF4" s="519" t="s">
        <v>467</v>
      </c>
      <c r="AG4" s="565" t="s">
        <v>468</v>
      </c>
      <c r="AH4" s="531" t="s">
        <v>469</v>
      </c>
      <c r="AI4" s="268"/>
      <c r="AJ4" s="572" t="s">
        <v>470</v>
      </c>
      <c r="AK4" s="531" t="s">
        <v>471</v>
      </c>
      <c r="AL4" s="33"/>
    </row>
    <row r="5" spans="1:38" s="81" customFormat="1" ht="15.6" customHeight="1" x14ac:dyDescent="0.2">
      <c r="A5" s="260"/>
      <c r="B5" s="545"/>
      <c r="C5" s="520"/>
      <c r="D5" s="520"/>
      <c r="E5" s="520"/>
      <c r="F5" s="563"/>
      <c r="G5" s="263" t="s">
        <v>3</v>
      </c>
      <c r="H5" s="264" t="s">
        <v>105</v>
      </c>
      <c r="I5" s="265" t="s">
        <v>106</v>
      </c>
      <c r="J5" s="260" t="s">
        <v>101</v>
      </c>
      <c r="K5" s="264" t="s">
        <v>96</v>
      </c>
      <c r="L5" s="545"/>
      <c r="M5" s="520"/>
      <c r="N5" s="520"/>
      <c r="O5" s="520"/>
      <c r="P5" s="520"/>
      <c r="Q5" s="529"/>
      <c r="R5" s="532"/>
      <c r="S5" s="366" t="s">
        <v>46</v>
      </c>
      <c r="T5" s="260" t="s">
        <v>46</v>
      </c>
      <c r="U5" s="575" t="s">
        <v>472</v>
      </c>
      <c r="V5" s="576" t="s">
        <v>473</v>
      </c>
      <c r="W5" s="576" t="s">
        <v>131</v>
      </c>
      <c r="X5" s="576" t="s">
        <v>132</v>
      </c>
      <c r="Y5" s="576" t="s">
        <v>474</v>
      </c>
      <c r="Z5" s="529"/>
      <c r="AA5" s="520"/>
      <c r="AB5" s="520"/>
      <c r="AC5" s="529"/>
      <c r="AD5" s="520"/>
      <c r="AE5" s="520"/>
      <c r="AF5" s="520"/>
      <c r="AG5" s="566"/>
      <c r="AH5" s="532"/>
      <c r="AI5" s="271" t="s">
        <v>117</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Juin</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38" s="114" customFormat="1" ht="12.75" customHeight="1" x14ac:dyDescent="0.2">
      <c r="A11" s="116"/>
      <c r="B11" s="283" t="s">
        <v>144</v>
      </c>
      <c r="C11" s="282" t="s">
        <v>230</v>
      </c>
      <c r="D11" s="283" t="s">
        <v>145</v>
      </c>
      <c r="E11" s="252">
        <f>MAI!E11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Juin</v>
      </c>
      <c r="AK11" s="252">
        <f>$E$11</f>
        <v>0</v>
      </c>
      <c r="AL11" s="116"/>
    </row>
    <row r="12" spans="1:3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448</v>
      </c>
      <c r="C18" s="536" t="s">
        <v>449</v>
      </c>
      <c r="D18" s="536" t="s">
        <v>450</v>
      </c>
      <c r="E18" s="536" t="s">
        <v>451</v>
      </c>
      <c r="F18" s="539" t="s">
        <v>475</v>
      </c>
      <c r="G18" s="292"/>
      <c r="H18" s="2"/>
      <c r="I18" s="293"/>
      <c r="J18" s="13"/>
      <c r="K18" s="2"/>
      <c r="L18" s="547" t="s">
        <v>453</v>
      </c>
      <c r="M18" s="536" t="s">
        <v>454</v>
      </c>
      <c r="N18" s="536" t="s">
        <v>455</v>
      </c>
      <c r="O18" s="536" t="s">
        <v>456</v>
      </c>
      <c r="P18" s="536" t="s">
        <v>457</v>
      </c>
      <c r="Q18" s="536" t="s">
        <v>458</v>
      </c>
      <c r="R18" s="539" t="s">
        <v>459</v>
      </c>
      <c r="S18" s="44"/>
      <c r="T18" s="1"/>
      <c r="U18" s="522" t="s">
        <v>92</v>
      </c>
      <c r="V18" s="523"/>
      <c r="W18" s="523"/>
      <c r="X18" s="523"/>
      <c r="Y18" s="524"/>
      <c r="Z18" s="536" t="s">
        <v>461</v>
      </c>
      <c r="AA18" s="536" t="s">
        <v>462</v>
      </c>
      <c r="AB18" s="536" t="s">
        <v>463</v>
      </c>
      <c r="AC18" s="536" t="s">
        <v>464</v>
      </c>
      <c r="AD18" s="536" t="s">
        <v>465</v>
      </c>
      <c r="AE18" s="536" t="s">
        <v>466</v>
      </c>
      <c r="AF18" s="536" t="s">
        <v>467</v>
      </c>
      <c r="AG18" s="568" t="s">
        <v>468</v>
      </c>
      <c r="AH18" s="539" t="s">
        <v>469</v>
      </c>
      <c r="AI18" s="15"/>
      <c r="AJ18" s="547" t="s">
        <v>470</v>
      </c>
      <c r="AK18" s="539" t="s">
        <v>471</v>
      </c>
      <c r="AL18" s="381"/>
    </row>
    <row r="19" spans="1:38" s="4" customFormat="1" ht="15.6" customHeight="1" x14ac:dyDescent="0.2">
      <c r="A19" s="1"/>
      <c r="B19" s="548"/>
      <c r="C19" s="537"/>
      <c r="D19" s="537"/>
      <c r="E19" s="537"/>
      <c r="F19" s="540"/>
      <c r="G19" s="292" t="s">
        <v>3</v>
      </c>
      <c r="H19" s="2" t="s">
        <v>105</v>
      </c>
      <c r="I19" s="293" t="s">
        <v>106</v>
      </c>
      <c r="J19" s="13" t="s">
        <v>101</v>
      </c>
      <c r="K19" s="2" t="s">
        <v>96</v>
      </c>
      <c r="L19" s="548"/>
      <c r="M19" s="537"/>
      <c r="N19" s="537"/>
      <c r="O19" s="537"/>
      <c r="P19" s="537"/>
      <c r="Q19" s="537"/>
      <c r="R19" s="540"/>
      <c r="S19" s="44"/>
      <c r="T19" s="1"/>
      <c r="U19" s="577" t="s">
        <v>472</v>
      </c>
      <c r="V19" s="579" t="s">
        <v>473</v>
      </c>
      <c r="W19" s="579" t="s">
        <v>131</v>
      </c>
      <c r="X19" s="579" t="s">
        <v>132</v>
      </c>
      <c r="Y19" s="579" t="s">
        <v>474</v>
      </c>
      <c r="Z19" s="537"/>
      <c r="AA19" s="537"/>
      <c r="AB19" s="537"/>
      <c r="AC19" s="537"/>
      <c r="AD19" s="537"/>
      <c r="AE19" s="537"/>
      <c r="AF19" s="537"/>
      <c r="AG19" s="569"/>
      <c r="AH19" s="540"/>
      <c r="AI19" s="6" t="s">
        <v>117</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Juin</v>
      </c>
      <c r="H21" s="337" t="s">
        <v>157</v>
      </c>
      <c r="I21" s="338"/>
      <c r="J21" s="223">
        <f>MAI!E2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Juin</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Juin</v>
      </c>
      <c r="AK56" s="113">
        <f>$E$11</f>
        <v>0</v>
      </c>
      <c r="AL56" s="116"/>
    </row>
    <row r="57" spans="1:38" s="114" customFormat="1" ht="12.75" customHeight="1" x14ac:dyDescent="0.2">
      <c r="A57" s="116"/>
      <c r="B57" s="106" t="str">
        <f>$B$12</f>
        <v>Page No.</v>
      </c>
      <c r="C57" s="111">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448</v>
      </c>
      <c r="C63" s="536" t="s">
        <v>449</v>
      </c>
      <c r="D63" s="536" t="s">
        <v>450</v>
      </c>
      <c r="E63" s="536" t="s">
        <v>451</v>
      </c>
      <c r="F63" s="539" t="s">
        <v>475</v>
      </c>
      <c r="G63" s="292"/>
      <c r="H63" s="2"/>
      <c r="I63" s="293"/>
      <c r="J63" s="13"/>
      <c r="K63" s="2"/>
      <c r="L63" s="547" t="s">
        <v>453</v>
      </c>
      <c r="M63" s="536" t="s">
        <v>454</v>
      </c>
      <c r="N63" s="536" t="s">
        <v>455</v>
      </c>
      <c r="O63" s="536" t="s">
        <v>456</v>
      </c>
      <c r="P63" s="536" t="s">
        <v>457</v>
      </c>
      <c r="Q63" s="536" t="s">
        <v>458</v>
      </c>
      <c r="R63" s="539" t="s">
        <v>459</v>
      </c>
      <c r="S63" s="44"/>
      <c r="T63" s="1"/>
      <c r="U63" s="522" t="s">
        <v>92</v>
      </c>
      <c r="V63" s="523"/>
      <c r="W63" s="523"/>
      <c r="X63" s="523"/>
      <c r="Y63" s="524"/>
      <c r="Z63" s="536" t="s">
        <v>461</v>
      </c>
      <c r="AA63" s="536" t="s">
        <v>462</v>
      </c>
      <c r="AB63" s="536" t="s">
        <v>463</v>
      </c>
      <c r="AC63" s="536" t="s">
        <v>464</v>
      </c>
      <c r="AD63" s="536" t="s">
        <v>465</v>
      </c>
      <c r="AE63" s="536" t="s">
        <v>466</v>
      </c>
      <c r="AF63" s="536" t="s">
        <v>467</v>
      </c>
      <c r="AG63" s="568" t="s">
        <v>468</v>
      </c>
      <c r="AH63" s="539" t="s">
        <v>469</v>
      </c>
      <c r="AI63" s="15"/>
      <c r="AJ63" s="547" t="s">
        <v>470</v>
      </c>
      <c r="AK63" s="539" t="s">
        <v>471</v>
      </c>
      <c r="AL63" s="381"/>
    </row>
    <row r="64" spans="1:38" s="4" customFormat="1" ht="15.6" customHeight="1" x14ac:dyDescent="0.2">
      <c r="A64" s="1"/>
      <c r="B64" s="548"/>
      <c r="C64" s="537"/>
      <c r="D64" s="537"/>
      <c r="E64" s="537"/>
      <c r="F64" s="540"/>
      <c r="G64" s="292" t="s">
        <v>3</v>
      </c>
      <c r="H64" s="2" t="s">
        <v>105</v>
      </c>
      <c r="I64" s="293" t="s">
        <v>106</v>
      </c>
      <c r="J64" s="13" t="s">
        <v>101</v>
      </c>
      <c r="K64" s="2" t="s">
        <v>96</v>
      </c>
      <c r="L64" s="548"/>
      <c r="M64" s="537"/>
      <c r="N64" s="537"/>
      <c r="O64" s="537"/>
      <c r="P64" s="537"/>
      <c r="Q64" s="537"/>
      <c r="R64" s="540"/>
      <c r="S64" s="44"/>
      <c r="T64" s="1"/>
      <c r="U64" s="577" t="s">
        <v>472</v>
      </c>
      <c r="V64" s="579" t="s">
        <v>473</v>
      </c>
      <c r="W64" s="579" t="s">
        <v>131</v>
      </c>
      <c r="X64" s="579" t="s">
        <v>132</v>
      </c>
      <c r="Y64" s="579" t="s">
        <v>474</v>
      </c>
      <c r="Z64" s="537"/>
      <c r="AA64" s="537"/>
      <c r="AB64" s="537"/>
      <c r="AC64" s="537"/>
      <c r="AD64" s="537"/>
      <c r="AE64" s="537"/>
      <c r="AF64" s="537"/>
      <c r="AG64" s="569"/>
      <c r="AH64" s="540"/>
      <c r="AI64" s="6" t="s">
        <v>117</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Juin</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Juin</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Juin</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448</v>
      </c>
      <c r="C108" s="536" t="s">
        <v>449</v>
      </c>
      <c r="D108" s="536" t="s">
        <v>450</v>
      </c>
      <c r="E108" s="536" t="s">
        <v>451</v>
      </c>
      <c r="F108" s="539" t="s">
        <v>475</v>
      </c>
      <c r="G108" s="292"/>
      <c r="H108" s="2"/>
      <c r="I108" s="293"/>
      <c r="J108" s="13"/>
      <c r="K108" s="2"/>
      <c r="L108" s="547" t="s">
        <v>453</v>
      </c>
      <c r="M108" s="536" t="s">
        <v>454</v>
      </c>
      <c r="N108" s="536" t="s">
        <v>455</v>
      </c>
      <c r="O108" s="536" t="s">
        <v>456</v>
      </c>
      <c r="P108" s="536" t="s">
        <v>457</v>
      </c>
      <c r="Q108" s="536" t="s">
        <v>458</v>
      </c>
      <c r="R108" s="539" t="s">
        <v>459</v>
      </c>
      <c r="S108" s="44"/>
      <c r="T108" s="1"/>
      <c r="U108" s="522" t="s">
        <v>92</v>
      </c>
      <c r="V108" s="523"/>
      <c r="W108" s="523"/>
      <c r="X108" s="523"/>
      <c r="Y108" s="524"/>
      <c r="Z108" s="536" t="s">
        <v>461</v>
      </c>
      <c r="AA108" s="536" t="s">
        <v>462</v>
      </c>
      <c r="AB108" s="536" t="s">
        <v>463</v>
      </c>
      <c r="AC108" s="536" t="s">
        <v>464</v>
      </c>
      <c r="AD108" s="536" t="s">
        <v>465</v>
      </c>
      <c r="AE108" s="536" t="s">
        <v>466</v>
      </c>
      <c r="AF108" s="536" t="s">
        <v>467</v>
      </c>
      <c r="AG108" s="568" t="s">
        <v>468</v>
      </c>
      <c r="AH108" s="539" t="s">
        <v>469</v>
      </c>
      <c r="AI108" s="15"/>
      <c r="AJ108" s="547" t="s">
        <v>470</v>
      </c>
      <c r="AK108" s="539" t="s">
        <v>471</v>
      </c>
      <c r="AL108" s="381"/>
    </row>
    <row r="109" spans="1:38" s="4" customFormat="1" ht="15.75" customHeight="1" x14ac:dyDescent="0.2">
      <c r="A109" s="1"/>
      <c r="B109" s="548"/>
      <c r="C109" s="537"/>
      <c r="D109" s="537"/>
      <c r="E109" s="537"/>
      <c r="F109" s="540"/>
      <c r="G109" s="292" t="s">
        <v>3</v>
      </c>
      <c r="H109" s="2" t="s">
        <v>105</v>
      </c>
      <c r="I109" s="293" t="s">
        <v>106</v>
      </c>
      <c r="J109" s="13" t="s">
        <v>101</v>
      </c>
      <c r="K109" s="2" t="s">
        <v>96</v>
      </c>
      <c r="L109" s="548"/>
      <c r="M109" s="537"/>
      <c r="N109" s="537"/>
      <c r="O109" s="537"/>
      <c r="P109" s="537"/>
      <c r="Q109" s="537"/>
      <c r="R109" s="540"/>
      <c r="S109" s="44"/>
      <c r="T109" s="1"/>
      <c r="U109" s="577" t="s">
        <v>472</v>
      </c>
      <c r="V109" s="579" t="s">
        <v>473</v>
      </c>
      <c r="W109" s="579" t="s">
        <v>131</v>
      </c>
      <c r="X109" s="579" t="s">
        <v>132</v>
      </c>
      <c r="Y109" s="579" t="s">
        <v>474</v>
      </c>
      <c r="Z109" s="537"/>
      <c r="AA109" s="537"/>
      <c r="AB109" s="537"/>
      <c r="AC109" s="537"/>
      <c r="AD109" s="537"/>
      <c r="AE109" s="537"/>
      <c r="AF109" s="537"/>
      <c r="AG109" s="569"/>
      <c r="AH109" s="540"/>
      <c r="AI109" s="6" t="s">
        <v>117</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Juin</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Juin</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Juin</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448</v>
      </c>
      <c r="C153" s="536" t="s">
        <v>449</v>
      </c>
      <c r="D153" s="536" t="s">
        <v>450</v>
      </c>
      <c r="E153" s="536" t="s">
        <v>451</v>
      </c>
      <c r="F153" s="539" t="s">
        <v>475</v>
      </c>
      <c r="G153" s="292"/>
      <c r="H153" s="2"/>
      <c r="I153" s="293"/>
      <c r="J153" s="13"/>
      <c r="K153" s="2"/>
      <c r="L153" s="547" t="s">
        <v>453</v>
      </c>
      <c r="M153" s="536" t="s">
        <v>454</v>
      </c>
      <c r="N153" s="536" t="s">
        <v>455</v>
      </c>
      <c r="O153" s="536" t="s">
        <v>456</v>
      </c>
      <c r="P153" s="536" t="s">
        <v>457</v>
      </c>
      <c r="Q153" s="536" t="s">
        <v>458</v>
      </c>
      <c r="R153" s="539" t="s">
        <v>459</v>
      </c>
      <c r="S153" s="44"/>
      <c r="T153" s="1"/>
      <c r="U153" s="522" t="s">
        <v>92</v>
      </c>
      <c r="V153" s="523"/>
      <c r="W153" s="523"/>
      <c r="X153" s="523"/>
      <c r="Y153" s="524"/>
      <c r="Z153" s="536" t="s">
        <v>461</v>
      </c>
      <c r="AA153" s="536" t="s">
        <v>462</v>
      </c>
      <c r="AB153" s="536" t="s">
        <v>463</v>
      </c>
      <c r="AC153" s="536" t="s">
        <v>464</v>
      </c>
      <c r="AD153" s="536" t="s">
        <v>465</v>
      </c>
      <c r="AE153" s="536" t="s">
        <v>466</v>
      </c>
      <c r="AF153" s="536" t="s">
        <v>467</v>
      </c>
      <c r="AG153" s="568" t="s">
        <v>468</v>
      </c>
      <c r="AH153" s="539" t="s">
        <v>469</v>
      </c>
      <c r="AI153" s="15"/>
      <c r="AJ153" s="547" t="s">
        <v>470</v>
      </c>
      <c r="AK153" s="539" t="s">
        <v>471</v>
      </c>
      <c r="AL153" s="381"/>
    </row>
    <row r="154" spans="1:38" s="4" customFormat="1" ht="15.6" customHeight="1" x14ac:dyDescent="0.2">
      <c r="A154" s="1"/>
      <c r="B154" s="548"/>
      <c r="C154" s="537"/>
      <c r="D154" s="537"/>
      <c r="E154" s="537"/>
      <c r="F154" s="540"/>
      <c r="G154" s="292" t="s">
        <v>3</v>
      </c>
      <c r="H154" s="2" t="s">
        <v>105</v>
      </c>
      <c r="I154" s="293" t="s">
        <v>106</v>
      </c>
      <c r="J154" s="13" t="s">
        <v>101</v>
      </c>
      <c r="K154" s="2" t="s">
        <v>96</v>
      </c>
      <c r="L154" s="548"/>
      <c r="M154" s="537"/>
      <c r="N154" s="537"/>
      <c r="O154" s="537"/>
      <c r="P154" s="537"/>
      <c r="Q154" s="537"/>
      <c r="R154" s="540"/>
      <c r="S154" s="44"/>
      <c r="T154" s="1"/>
      <c r="U154" s="577" t="s">
        <v>472</v>
      </c>
      <c r="V154" s="579" t="s">
        <v>473</v>
      </c>
      <c r="W154" s="579" t="s">
        <v>131</v>
      </c>
      <c r="X154" s="579" t="s">
        <v>132</v>
      </c>
      <c r="Y154" s="579" t="s">
        <v>474</v>
      </c>
      <c r="Z154" s="537"/>
      <c r="AA154" s="537"/>
      <c r="AB154" s="537"/>
      <c r="AC154" s="537"/>
      <c r="AD154" s="537"/>
      <c r="AE154" s="537"/>
      <c r="AF154" s="537"/>
      <c r="AG154" s="569"/>
      <c r="AH154" s="540"/>
      <c r="AI154" s="6" t="s">
        <v>117</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Juin</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Juin</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Juin</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448</v>
      </c>
      <c r="C198" s="536" t="s">
        <v>449</v>
      </c>
      <c r="D198" s="536" t="s">
        <v>450</v>
      </c>
      <c r="E198" s="536" t="s">
        <v>451</v>
      </c>
      <c r="F198" s="539" t="s">
        <v>475</v>
      </c>
      <c r="G198" s="292"/>
      <c r="H198" s="2"/>
      <c r="I198" s="293"/>
      <c r="J198" s="13"/>
      <c r="K198" s="2"/>
      <c r="L198" s="547" t="s">
        <v>453</v>
      </c>
      <c r="M198" s="536" t="s">
        <v>454</v>
      </c>
      <c r="N198" s="536" t="s">
        <v>455</v>
      </c>
      <c r="O198" s="536" t="s">
        <v>456</v>
      </c>
      <c r="P198" s="536" t="s">
        <v>457</v>
      </c>
      <c r="Q198" s="536" t="s">
        <v>458</v>
      </c>
      <c r="R198" s="539" t="s">
        <v>459</v>
      </c>
      <c r="S198" s="44"/>
      <c r="T198" s="1"/>
      <c r="U198" s="522" t="s">
        <v>92</v>
      </c>
      <c r="V198" s="523"/>
      <c r="W198" s="523"/>
      <c r="X198" s="523"/>
      <c r="Y198" s="524"/>
      <c r="Z198" s="536" t="s">
        <v>461</v>
      </c>
      <c r="AA198" s="536" t="s">
        <v>462</v>
      </c>
      <c r="AB198" s="536" t="s">
        <v>463</v>
      </c>
      <c r="AC198" s="536" t="s">
        <v>464</v>
      </c>
      <c r="AD198" s="536" t="s">
        <v>465</v>
      </c>
      <c r="AE198" s="536" t="s">
        <v>466</v>
      </c>
      <c r="AF198" s="536" t="s">
        <v>467</v>
      </c>
      <c r="AG198" s="568" t="s">
        <v>468</v>
      </c>
      <c r="AH198" s="539" t="s">
        <v>469</v>
      </c>
      <c r="AI198" s="15"/>
      <c r="AJ198" s="547" t="s">
        <v>470</v>
      </c>
      <c r="AK198" s="539" t="s">
        <v>471</v>
      </c>
      <c r="AL198" s="381"/>
    </row>
    <row r="199" spans="1:38" s="4" customFormat="1" ht="15.6" customHeight="1" x14ac:dyDescent="0.2">
      <c r="A199" s="1"/>
      <c r="B199" s="548"/>
      <c r="C199" s="537"/>
      <c r="D199" s="537"/>
      <c r="E199" s="537"/>
      <c r="F199" s="540"/>
      <c r="G199" s="292" t="s">
        <v>3</v>
      </c>
      <c r="H199" s="2" t="s">
        <v>105</v>
      </c>
      <c r="I199" s="293" t="s">
        <v>106</v>
      </c>
      <c r="J199" s="13" t="s">
        <v>101</v>
      </c>
      <c r="K199" s="2" t="s">
        <v>96</v>
      </c>
      <c r="L199" s="548"/>
      <c r="M199" s="537"/>
      <c r="N199" s="537"/>
      <c r="O199" s="537"/>
      <c r="P199" s="537"/>
      <c r="Q199" s="537"/>
      <c r="R199" s="540"/>
      <c r="S199" s="44"/>
      <c r="T199" s="1"/>
      <c r="U199" s="577" t="s">
        <v>472</v>
      </c>
      <c r="V199" s="579" t="s">
        <v>473</v>
      </c>
      <c r="W199" s="579" t="s">
        <v>131</v>
      </c>
      <c r="X199" s="579" t="s">
        <v>132</v>
      </c>
      <c r="Y199" s="579" t="s">
        <v>474</v>
      </c>
      <c r="Z199" s="537"/>
      <c r="AA199" s="537"/>
      <c r="AB199" s="537"/>
      <c r="AC199" s="537"/>
      <c r="AD199" s="537"/>
      <c r="AE199" s="537"/>
      <c r="AF199" s="537"/>
      <c r="AG199" s="569"/>
      <c r="AH199" s="540"/>
      <c r="AI199" s="6" t="s">
        <v>117</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Juin</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Juin</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Juin</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448</v>
      </c>
      <c r="C243" s="536" t="s">
        <v>449</v>
      </c>
      <c r="D243" s="536" t="s">
        <v>450</v>
      </c>
      <c r="E243" s="536" t="s">
        <v>451</v>
      </c>
      <c r="F243" s="539" t="s">
        <v>475</v>
      </c>
      <c r="G243" s="292"/>
      <c r="H243" s="2"/>
      <c r="I243" s="293"/>
      <c r="J243" s="13"/>
      <c r="K243" s="2"/>
      <c r="L243" s="547" t="s">
        <v>453</v>
      </c>
      <c r="M243" s="536" t="s">
        <v>454</v>
      </c>
      <c r="N243" s="536" t="s">
        <v>455</v>
      </c>
      <c r="O243" s="536" t="s">
        <v>456</v>
      </c>
      <c r="P243" s="536" t="s">
        <v>457</v>
      </c>
      <c r="Q243" s="536" t="s">
        <v>458</v>
      </c>
      <c r="R243" s="539" t="s">
        <v>459</v>
      </c>
      <c r="S243" s="44"/>
      <c r="T243" s="1"/>
      <c r="U243" s="522" t="s">
        <v>92</v>
      </c>
      <c r="V243" s="523"/>
      <c r="W243" s="523"/>
      <c r="X243" s="523"/>
      <c r="Y243" s="524"/>
      <c r="Z243" s="536" t="s">
        <v>461</v>
      </c>
      <c r="AA243" s="536" t="s">
        <v>462</v>
      </c>
      <c r="AB243" s="536" t="s">
        <v>463</v>
      </c>
      <c r="AC243" s="536" t="s">
        <v>464</v>
      </c>
      <c r="AD243" s="536" t="s">
        <v>465</v>
      </c>
      <c r="AE243" s="536" t="s">
        <v>466</v>
      </c>
      <c r="AF243" s="536" t="s">
        <v>467</v>
      </c>
      <c r="AG243" s="568" t="s">
        <v>468</v>
      </c>
      <c r="AH243" s="539" t="s">
        <v>469</v>
      </c>
      <c r="AI243" s="15"/>
      <c r="AJ243" s="547" t="s">
        <v>470</v>
      </c>
      <c r="AK243" s="539" t="s">
        <v>471</v>
      </c>
      <c r="AL243" s="381"/>
    </row>
    <row r="244" spans="1:38" s="4" customFormat="1" ht="15.6" customHeight="1" x14ac:dyDescent="0.2">
      <c r="A244" s="1"/>
      <c r="B244" s="548"/>
      <c r="C244" s="537"/>
      <c r="D244" s="537"/>
      <c r="E244" s="537"/>
      <c r="F244" s="540"/>
      <c r="G244" s="292" t="s">
        <v>3</v>
      </c>
      <c r="H244" s="2" t="s">
        <v>105</v>
      </c>
      <c r="I244" s="293" t="s">
        <v>106</v>
      </c>
      <c r="J244" s="13" t="s">
        <v>101</v>
      </c>
      <c r="K244" s="2" t="s">
        <v>96</v>
      </c>
      <c r="L244" s="548"/>
      <c r="M244" s="537"/>
      <c r="N244" s="537"/>
      <c r="O244" s="537"/>
      <c r="P244" s="537"/>
      <c r="Q244" s="537"/>
      <c r="R244" s="540"/>
      <c r="S244" s="44"/>
      <c r="T244" s="1"/>
      <c r="U244" s="577" t="s">
        <v>472</v>
      </c>
      <c r="V244" s="579" t="s">
        <v>473</v>
      </c>
      <c r="W244" s="579" t="s">
        <v>131</v>
      </c>
      <c r="X244" s="579" t="s">
        <v>132</v>
      </c>
      <c r="Y244" s="579" t="s">
        <v>474</v>
      </c>
      <c r="Z244" s="537"/>
      <c r="AA244" s="537"/>
      <c r="AB244" s="537"/>
      <c r="AC244" s="537"/>
      <c r="AD244" s="537"/>
      <c r="AE244" s="537"/>
      <c r="AF244" s="537"/>
      <c r="AG244" s="569"/>
      <c r="AH244" s="540"/>
      <c r="AI244" s="6" t="s">
        <v>117</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Juin</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Juin</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Juin</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448</v>
      </c>
      <c r="C288" s="536" t="s">
        <v>449</v>
      </c>
      <c r="D288" s="536" t="s">
        <v>450</v>
      </c>
      <c r="E288" s="536" t="s">
        <v>451</v>
      </c>
      <c r="F288" s="539" t="s">
        <v>475</v>
      </c>
      <c r="G288" s="292"/>
      <c r="H288" s="2"/>
      <c r="I288" s="293"/>
      <c r="J288" s="13"/>
      <c r="K288" s="2"/>
      <c r="L288" s="547" t="s">
        <v>453</v>
      </c>
      <c r="M288" s="536" t="s">
        <v>454</v>
      </c>
      <c r="N288" s="536" t="s">
        <v>455</v>
      </c>
      <c r="O288" s="536" t="s">
        <v>456</v>
      </c>
      <c r="P288" s="536" t="s">
        <v>457</v>
      </c>
      <c r="Q288" s="536" t="s">
        <v>458</v>
      </c>
      <c r="R288" s="539" t="s">
        <v>459</v>
      </c>
      <c r="S288" s="44"/>
      <c r="T288" s="1"/>
      <c r="U288" s="522" t="s">
        <v>92</v>
      </c>
      <c r="V288" s="523"/>
      <c r="W288" s="523"/>
      <c r="X288" s="523"/>
      <c r="Y288" s="524"/>
      <c r="Z288" s="536" t="s">
        <v>461</v>
      </c>
      <c r="AA288" s="536" t="s">
        <v>462</v>
      </c>
      <c r="AB288" s="536" t="s">
        <v>463</v>
      </c>
      <c r="AC288" s="536" t="s">
        <v>464</v>
      </c>
      <c r="AD288" s="536" t="s">
        <v>465</v>
      </c>
      <c r="AE288" s="536" t="s">
        <v>466</v>
      </c>
      <c r="AF288" s="536" t="s">
        <v>467</v>
      </c>
      <c r="AG288" s="568" t="s">
        <v>468</v>
      </c>
      <c r="AH288" s="539" t="s">
        <v>469</v>
      </c>
      <c r="AI288" s="15"/>
      <c r="AJ288" s="547" t="s">
        <v>470</v>
      </c>
      <c r="AK288" s="539" t="s">
        <v>471</v>
      </c>
      <c r="AL288" s="381"/>
    </row>
    <row r="289" spans="1:38" s="4" customFormat="1" ht="15.6" customHeight="1" x14ac:dyDescent="0.2">
      <c r="A289" s="1"/>
      <c r="B289" s="548"/>
      <c r="C289" s="537"/>
      <c r="D289" s="537"/>
      <c r="E289" s="537"/>
      <c r="F289" s="540"/>
      <c r="G289" s="292" t="s">
        <v>3</v>
      </c>
      <c r="H289" s="2" t="s">
        <v>105</v>
      </c>
      <c r="I289" s="293" t="s">
        <v>106</v>
      </c>
      <c r="J289" s="13" t="s">
        <v>101</v>
      </c>
      <c r="K289" s="2" t="s">
        <v>96</v>
      </c>
      <c r="L289" s="548"/>
      <c r="M289" s="537"/>
      <c r="N289" s="537"/>
      <c r="O289" s="537"/>
      <c r="P289" s="537"/>
      <c r="Q289" s="537"/>
      <c r="R289" s="540"/>
      <c r="S289" s="44"/>
      <c r="T289" s="1"/>
      <c r="U289" s="577" t="s">
        <v>472</v>
      </c>
      <c r="V289" s="579" t="s">
        <v>473</v>
      </c>
      <c r="W289" s="579" t="s">
        <v>131</v>
      </c>
      <c r="X289" s="579" t="s">
        <v>132</v>
      </c>
      <c r="Y289" s="579" t="s">
        <v>474</v>
      </c>
      <c r="Z289" s="537"/>
      <c r="AA289" s="537"/>
      <c r="AB289" s="537"/>
      <c r="AC289" s="537"/>
      <c r="AD289" s="537"/>
      <c r="AE289" s="537"/>
      <c r="AF289" s="537"/>
      <c r="AG289" s="569"/>
      <c r="AH289" s="540"/>
      <c r="AI289" s="6" t="s">
        <v>117</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Juin</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Juin</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Juin</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448</v>
      </c>
      <c r="C333" s="536" t="s">
        <v>449</v>
      </c>
      <c r="D333" s="536" t="s">
        <v>450</v>
      </c>
      <c r="E333" s="536" t="s">
        <v>451</v>
      </c>
      <c r="F333" s="539" t="s">
        <v>475</v>
      </c>
      <c r="G333" s="292"/>
      <c r="H333" s="2"/>
      <c r="I333" s="293"/>
      <c r="J333" s="13"/>
      <c r="K333" s="2"/>
      <c r="L333" s="547" t="s">
        <v>453</v>
      </c>
      <c r="M333" s="536" t="s">
        <v>454</v>
      </c>
      <c r="N333" s="536" t="s">
        <v>455</v>
      </c>
      <c r="O333" s="536" t="s">
        <v>456</v>
      </c>
      <c r="P333" s="536" t="s">
        <v>457</v>
      </c>
      <c r="Q333" s="536" t="s">
        <v>458</v>
      </c>
      <c r="R333" s="539" t="s">
        <v>459</v>
      </c>
      <c r="S333" s="44"/>
      <c r="T333" s="1"/>
      <c r="U333" s="522" t="s">
        <v>92</v>
      </c>
      <c r="V333" s="523"/>
      <c r="W333" s="523"/>
      <c r="X333" s="523"/>
      <c r="Y333" s="524"/>
      <c r="Z333" s="536" t="s">
        <v>461</v>
      </c>
      <c r="AA333" s="536" t="s">
        <v>462</v>
      </c>
      <c r="AB333" s="536" t="s">
        <v>463</v>
      </c>
      <c r="AC333" s="536" t="s">
        <v>464</v>
      </c>
      <c r="AD333" s="536" t="s">
        <v>465</v>
      </c>
      <c r="AE333" s="536" t="s">
        <v>466</v>
      </c>
      <c r="AF333" s="536" t="s">
        <v>467</v>
      </c>
      <c r="AG333" s="568" t="s">
        <v>468</v>
      </c>
      <c r="AH333" s="539" t="s">
        <v>469</v>
      </c>
      <c r="AI333" s="15"/>
      <c r="AJ333" s="547" t="s">
        <v>470</v>
      </c>
      <c r="AK333" s="539" t="s">
        <v>471</v>
      </c>
      <c r="AL333" s="381"/>
    </row>
    <row r="334" spans="1:38" s="4" customFormat="1" ht="15.6" customHeight="1" x14ac:dyDescent="0.2">
      <c r="A334" s="1"/>
      <c r="B334" s="548"/>
      <c r="C334" s="537"/>
      <c r="D334" s="537"/>
      <c r="E334" s="537"/>
      <c r="F334" s="540"/>
      <c r="G334" s="292" t="s">
        <v>3</v>
      </c>
      <c r="H334" s="2" t="s">
        <v>105</v>
      </c>
      <c r="I334" s="293" t="s">
        <v>106</v>
      </c>
      <c r="J334" s="13" t="s">
        <v>101</v>
      </c>
      <c r="K334" s="2" t="s">
        <v>96</v>
      </c>
      <c r="L334" s="548"/>
      <c r="M334" s="537"/>
      <c r="N334" s="537"/>
      <c r="O334" s="537"/>
      <c r="P334" s="537"/>
      <c r="Q334" s="537"/>
      <c r="R334" s="540"/>
      <c r="S334" s="44"/>
      <c r="T334" s="1"/>
      <c r="U334" s="577" t="s">
        <v>472</v>
      </c>
      <c r="V334" s="579" t="s">
        <v>473</v>
      </c>
      <c r="W334" s="579" t="s">
        <v>131</v>
      </c>
      <c r="X334" s="579" t="s">
        <v>132</v>
      </c>
      <c r="Y334" s="579" t="s">
        <v>474</v>
      </c>
      <c r="Z334" s="537"/>
      <c r="AA334" s="537"/>
      <c r="AB334" s="537"/>
      <c r="AC334" s="537"/>
      <c r="AD334" s="537"/>
      <c r="AE334" s="537"/>
      <c r="AF334" s="537"/>
      <c r="AG334" s="569"/>
      <c r="AH334" s="540"/>
      <c r="AI334" s="6" t="s">
        <v>117</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Juin</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Juin</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Juin</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448</v>
      </c>
      <c r="C378" s="536" t="s">
        <v>449</v>
      </c>
      <c r="D378" s="536" t="s">
        <v>450</v>
      </c>
      <c r="E378" s="536" t="s">
        <v>451</v>
      </c>
      <c r="F378" s="539" t="s">
        <v>475</v>
      </c>
      <c r="G378" s="292"/>
      <c r="H378" s="2"/>
      <c r="I378" s="293"/>
      <c r="J378" s="13"/>
      <c r="K378" s="2"/>
      <c r="L378" s="547" t="s">
        <v>453</v>
      </c>
      <c r="M378" s="536" t="s">
        <v>454</v>
      </c>
      <c r="N378" s="536" t="s">
        <v>455</v>
      </c>
      <c r="O378" s="536" t="s">
        <v>456</v>
      </c>
      <c r="P378" s="536" t="s">
        <v>457</v>
      </c>
      <c r="Q378" s="536" t="s">
        <v>458</v>
      </c>
      <c r="R378" s="539" t="s">
        <v>459</v>
      </c>
      <c r="S378" s="44"/>
      <c r="T378" s="1"/>
      <c r="U378" s="522" t="s">
        <v>92</v>
      </c>
      <c r="V378" s="523"/>
      <c r="W378" s="523"/>
      <c r="X378" s="523"/>
      <c r="Y378" s="524"/>
      <c r="Z378" s="536" t="s">
        <v>461</v>
      </c>
      <c r="AA378" s="536" t="s">
        <v>462</v>
      </c>
      <c r="AB378" s="536" t="s">
        <v>463</v>
      </c>
      <c r="AC378" s="536" t="s">
        <v>464</v>
      </c>
      <c r="AD378" s="536" t="s">
        <v>465</v>
      </c>
      <c r="AE378" s="536" t="s">
        <v>466</v>
      </c>
      <c r="AF378" s="536" t="s">
        <v>467</v>
      </c>
      <c r="AG378" s="568" t="s">
        <v>468</v>
      </c>
      <c r="AH378" s="539" t="s">
        <v>469</v>
      </c>
      <c r="AI378" s="15"/>
      <c r="AJ378" s="547" t="s">
        <v>470</v>
      </c>
      <c r="AK378" s="539" t="s">
        <v>471</v>
      </c>
      <c r="AL378" s="381"/>
    </row>
    <row r="379" spans="1:38" s="4" customFormat="1" ht="15.6" customHeight="1" x14ac:dyDescent="0.2">
      <c r="A379" s="1"/>
      <c r="B379" s="548"/>
      <c r="C379" s="537"/>
      <c r="D379" s="537"/>
      <c r="E379" s="537"/>
      <c r="F379" s="540"/>
      <c r="G379" s="292" t="s">
        <v>3</v>
      </c>
      <c r="H379" s="2" t="s">
        <v>105</v>
      </c>
      <c r="I379" s="293" t="s">
        <v>106</v>
      </c>
      <c r="J379" s="13" t="s">
        <v>101</v>
      </c>
      <c r="K379" s="2" t="s">
        <v>96</v>
      </c>
      <c r="L379" s="548"/>
      <c r="M379" s="537"/>
      <c r="N379" s="537"/>
      <c r="O379" s="537"/>
      <c r="P379" s="537"/>
      <c r="Q379" s="537"/>
      <c r="R379" s="540"/>
      <c r="S379" s="44"/>
      <c r="T379" s="1"/>
      <c r="U379" s="577" t="s">
        <v>472</v>
      </c>
      <c r="V379" s="579" t="s">
        <v>473</v>
      </c>
      <c r="W379" s="579" t="s">
        <v>131</v>
      </c>
      <c r="X379" s="579" t="s">
        <v>132</v>
      </c>
      <c r="Y379" s="579" t="s">
        <v>474</v>
      </c>
      <c r="Z379" s="537"/>
      <c r="AA379" s="537"/>
      <c r="AB379" s="537"/>
      <c r="AC379" s="537"/>
      <c r="AD379" s="537"/>
      <c r="AE379" s="537"/>
      <c r="AF379" s="537"/>
      <c r="AG379" s="569"/>
      <c r="AH379" s="540"/>
      <c r="AI379" s="6" t="s">
        <v>117</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Juin</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Juin</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Juin</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448</v>
      </c>
      <c r="C423" s="536" t="s">
        <v>449</v>
      </c>
      <c r="D423" s="536" t="s">
        <v>450</v>
      </c>
      <c r="E423" s="536" t="s">
        <v>451</v>
      </c>
      <c r="F423" s="539" t="s">
        <v>475</v>
      </c>
      <c r="G423" s="292"/>
      <c r="H423" s="2"/>
      <c r="I423" s="293"/>
      <c r="J423" s="13"/>
      <c r="K423" s="2"/>
      <c r="L423" s="547" t="s">
        <v>453</v>
      </c>
      <c r="M423" s="536" t="s">
        <v>454</v>
      </c>
      <c r="N423" s="536" t="s">
        <v>455</v>
      </c>
      <c r="O423" s="536" t="s">
        <v>456</v>
      </c>
      <c r="P423" s="536" t="s">
        <v>457</v>
      </c>
      <c r="Q423" s="536" t="s">
        <v>458</v>
      </c>
      <c r="R423" s="539" t="s">
        <v>459</v>
      </c>
      <c r="S423" s="44"/>
      <c r="T423" s="1"/>
      <c r="U423" s="522" t="s">
        <v>92</v>
      </c>
      <c r="V423" s="523"/>
      <c r="W423" s="523"/>
      <c r="X423" s="523"/>
      <c r="Y423" s="524"/>
      <c r="Z423" s="536" t="s">
        <v>461</v>
      </c>
      <c r="AA423" s="536" t="s">
        <v>462</v>
      </c>
      <c r="AB423" s="536" t="s">
        <v>463</v>
      </c>
      <c r="AC423" s="536" t="s">
        <v>464</v>
      </c>
      <c r="AD423" s="536" t="s">
        <v>465</v>
      </c>
      <c r="AE423" s="536" t="s">
        <v>466</v>
      </c>
      <c r="AF423" s="536" t="s">
        <v>467</v>
      </c>
      <c r="AG423" s="568" t="s">
        <v>468</v>
      </c>
      <c r="AH423" s="539" t="s">
        <v>469</v>
      </c>
      <c r="AI423" s="15"/>
      <c r="AJ423" s="547" t="s">
        <v>470</v>
      </c>
      <c r="AK423" s="539" t="s">
        <v>471</v>
      </c>
      <c r="AL423" s="381"/>
    </row>
    <row r="424" spans="1:38" s="4" customFormat="1" ht="15.6" customHeight="1" x14ac:dyDescent="0.2">
      <c r="A424" s="1"/>
      <c r="B424" s="548"/>
      <c r="C424" s="537"/>
      <c r="D424" s="537"/>
      <c r="E424" s="537"/>
      <c r="F424" s="540"/>
      <c r="G424" s="292" t="s">
        <v>3</v>
      </c>
      <c r="H424" s="2" t="s">
        <v>105</v>
      </c>
      <c r="I424" s="293" t="s">
        <v>106</v>
      </c>
      <c r="J424" s="13" t="s">
        <v>101</v>
      </c>
      <c r="K424" s="2" t="s">
        <v>96</v>
      </c>
      <c r="L424" s="548"/>
      <c r="M424" s="537"/>
      <c r="N424" s="537"/>
      <c r="O424" s="537"/>
      <c r="P424" s="537"/>
      <c r="Q424" s="537"/>
      <c r="R424" s="540"/>
      <c r="S424" s="44"/>
      <c r="T424" s="1"/>
      <c r="U424" s="577" t="s">
        <v>472</v>
      </c>
      <c r="V424" s="579" t="s">
        <v>473</v>
      </c>
      <c r="W424" s="579" t="s">
        <v>131</v>
      </c>
      <c r="X424" s="579" t="s">
        <v>132</v>
      </c>
      <c r="Y424" s="579" t="s">
        <v>474</v>
      </c>
      <c r="Z424" s="537"/>
      <c r="AA424" s="537"/>
      <c r="AB424" s="537"/>
      <c r="AC424" s="537"/>
      <c r="AD424" s="537"/>
      <c r="AE424" s="537"/>
      <c r="AF424" s="537"/>
      <c r="AG424" s="569"/>
      <c r="AH424" s="540"/>
      <c r="AI424" s="6" t="s">
        <v>117</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Juin</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231</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15" t="s">
        <v>232</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589">
        <f>MAI!U463</f>
        <v>0</v>
      </c>
      <c r="V463" s="589"/>
      <c r="W463" s="590"/>
      <c r="X463" s="23"/>
      <c r="Y463" s="83" t="s">
        <v>180</v>
      </c>
      <c r="Z463" s="589">
        <f>MAI!Z463</f>
        <v>0</v>
      </c>
      <c r="AA463" s="589"/>
      <c r="AB463" s="590"/>
      <c r="AC463" s="43"/>
      <c r="AD463" s="83" t="s">
        <v>179</v>
      </c>
      <c r="AE463" s="589">
        <f>MAI!AE463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233</v>
      </c>
      <c r="L464" s="514"/>
      <c r="M464" s="514"/>
      <c r="N464" s="514"/>
      <c r="O464" s="506">
        <f>J21</f>
        <v>0</v>
      </c>
      <c r="P464" s="506"/>
      <c r="Q464" s="52"/>
      <c r="R464" s="43"/>
      <c r="S464" s="43"/>
      <c r="T464" s="83" t="s">
        <v>164</v>
      </c>
      <c r="U464" s="589">
        <f>MAI!U464</f>
        <v>0</v>
      </c>
      <c r="V464" s="589"/>
      <c r="W464" s="590"/>
      <c r="X464" s="23"/>
      <c r="Y464" s="83" t="s">
        <v>164</v>
      </c>
      <c r="Z464" s="589">
        <f>MAI!Z464</f>
        <v>0</v>
      </c>
      <c r="AA464" s="589"/>
      <c r="AB464" s="590"/>
      <c r="AC464" s="43"/>
      <c r="AD464" s="83" t="s">
        <v>164</v>
      </c>
      <c r="AE464" s="589">
        <f>MAI!AE464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589">
        <f>MAI!U465</f>
        <v>0</v>
      </c>
      <c r="V465" s="589"/>
      <c r="W465" s="590"/>
      <c r="X465" s="23"/>
      <c r="Y465" s="83" t="s">
        <v>51</v>
      </c>
      <c r="Z465" s="589">
        <f>MAI!Z465</f>
        <v>0</v>
      </c>
      <c r="AA465" s="589"/>
      <c r="AB465" s="590"/>
      <c r="AC465" s="43"/>
      <c r="AD465" s="83" t="s">
        <v>51</v>
      </c>
      <c r="AE465" s="589">
        <f>MAI!AE465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83" t="s">
        <v>387</v>
      </c>
      <c r="U466" s="502">
        <f>MAI!U470</f>
        <v>0</v>
      </c>
      <c r="V466" s="502"/>
      <c r="W466" s="53"/>
      <c r="X466" s="23"/>
      <c r="Y466" s="83" t="s">
        <v>387</v>
      </c>
      <c r="Z466" s="502">
        <f>MAI!Z470</f>
        <v>0</v>
      </c>
      <c r="AA466" s="502"/>
      <c r="AB466" s="53"/>
      <c r="AC466" s="43"/>
      <c r="AD466" s="83" t="s">
        <v>387</v>
      </c>
      <c r="AE466" s="502">
        <f>MAI!AE470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83" t="s">
        <v>166</v>
      </c>
      <c r="U467" s="501">
        <v>0</v>
      </c>
      <c r="V467" s="501"/>
      <c r="W467" s="53"/>
      <c r="X467" s="23"/>
      <c r="Y467" s="83" t="s">
        <v>166</v>
      </c>
      <c r="Z467" s="501">
        <v>0</v>
      </c>
      <c r="AA467" s="501"/>
      <c r="AB467" s="53"/>
      <c r="AC467" s="43"/>
      <c r="AD467" s="83" t="s">
        <v>166</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83" t="s">
        <v>167</v>
      </c>
      <c r="U468" s="501">
        <v>0</v>
      </c>
      <c r="V468" s="501"/>
      <c r="W468" s="53"/>
      <c r="X468" s="23"/>
      <c r="Y468" s="83" t="s">
        <v>167</v>
      </c>
      <c r="Z468" s="501">
        <v>0</v>
      </c>
      <c r="AA468" s="501"/>
      <c r="AB468" s="53"/>
      <c r="AC468" s="43"/>
      <c r="AD468" s="83"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234</v>
      </c>
      <c r="L469" s="514"/>
      <c r="M469" s="514"/>
      <c r="N469" s="514"/>
      <c r="O469" s="506">
        <f>SUM(O466-O467+O468)</f>
        <v>0</v>
      </c>
      <c r="P469" s="506"/>
      <c r="Q469" s="96"/>
      <c r="R469" s="43"/>
      <c r="S469" s="43"/>
      <c r="T469" s="83" t="s">
        <v>148</v>
      </c>
      <c r="U469" s="501">
        <v>0</v>
      </c>
      <c r="V469" s="501"/>
      <c r="W469" s="53"/>
      <c r="X469" s="23"/>
      <c r="Y469" s="83" t="s">
        <v>148</v>
      </c>
      <c r="Z469" s="501">
        <v>0</v>
      </c>
      <c r="AA469" s="501"/>
      <c r="AB469" s="53"/>
      <c r="AC469" s="43"/>
      <c r="AD469" s="83"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388</v>
      </c>
      <c r="U470" s="502">
        <f>U466+U467+U468-U469</f>
        <v>0</v>
      </c>
      <c r="V470" s="502"/>
      <c r="W470" s="53"/>
      <c r="X470" s="23"/>
      <c r="Y470" s="83" t="s">
        <v>388</v>
      </c>
      <c r="Z470" s="502">
        <f>Z466+Z467+Z468-Z469</f>
        <v>0</v>
      </c>
      <c r="AA470" s="502"/>
      <c r="AB470" s="53"/>
      <c r="AC470" s="43"/>
      <c r="AD470" s="83" t="s">
        <v>388</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235</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589">
        <f>MAI!U473</f>
        <v>0</v>
      </c>
      <c r="V473" s="589"/>
      <c r="W473" s="590"/>
      <c r="X473" s="23"/>
      <c r="Y473" s="83" t="s">
        <v>177</v>
      </c>
      <c r="Z473" s="589">
        <f>MAI!Z473</f>
        <v>0</v>
      </c>
      <c r="AA473" s="589"/>
      <c r="AB473" s="590"/>
      <c r="AC473" s="43"/>
      <c r="AD473" s="83" t="s">
        <v>178</v>
      </c>
      <c r="AE473" s="589">
        <f>MAI!AE473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589">
        <f>MAI!U474</f>
        <v>0</v>
      </c>
      <c r="V474" s="589"/>
      <c r="W474" s="590"/>
      <c r="X474" s="23"/>
      <c r="Y474" s="83" t="s">
        <v>164</v>
      </c>
      <c r="Z474" s="589">
        <f>MAI!Z474</f>
        <v>0</v>
      </c>
      <c r="AA474" s="589"/>
      <c r="AB474" s="590"/>
      <c r="AC474" s="55"/>
      <c r="AD474" s="83" t="s">
        <v>164</v>
      </c>
      <c r="AE474" s="589">
        <f>MAI!AE474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589">
        <f>MAI!U475</f>
        <v>0</v>
      </c>
      <c r="V475" s="589"/>
      <c r="W475" s="590"/>
      <c r="X475" s="23"/>
      <c r="Y475" s="83" t="s">
        <v>51</v>
      </c>
      <c r="Z475" s="589">
        <f>MAI!Z475</f>
        <v>0</v>
      </c>
      <c r="AA475" s="589"/>
      <c r="AB475" s="590"/>
      <c r="AC475" s="56"/>
      <c r="AD475" s="83" t="s">
        <v>51</v>
      </c>
      <c r="AE475" s="589">
        <f>MAI!AE475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236</v>
      </c>
      <c r="L476" s="514"/>
      <c r="M476" s="514"/>
      <c r="N476" s="514"/>
      <c r="O476" s="506">
        <f>SUM(O472-O474+O475+O473)</f>
        <v>0</v>
      </c>
      <c r="P476" s="506"/>
      <c r="Q476" s="52"/>
      <c r="R476" s="43"/>
      <c r="S476" s="43"/>
      <c r="T476" s="83" t="s">
        <v>387</v>
      </c>
      <c r="U476" s="502">
        <f>MAI!U480</f>
        <v>0</v>
      </c>
      <c r="V476" s="502"/>
      <c r="W476" s="53"/>
      <c r="X476" s="23"/>
      <c r="Y476" s="83" t="s">
        <v>387</v>
      </c>
      <c r="Z476" s="502">
        <f>MAI!Z480</f>
        <v>0</v>
      </c>
      <c r="AA476" s="502"/>
      <c r="AB476" s="53"/>
      <c r="AC476" s="43"/>
      <c r="AD476" s="83" t="s">
        <v>387</v>
      </c>
      <c r="AE476" s="502">
        <f>MAI!AE480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170</v>
      </c>
      <c r="U477" s="501">
        <v>0</v>
      </c>
      <c r="V477" s="501"/>
      <c r="W477" s="53"/>
      <c r="X477" s="23"/>
      <c r="Y477" s="83" t="s">
        <v>170</v>
      </c>
      <c r="Z477" s="501">
        <v>0</v>
      </c>
      <c r="AA477" s="501"/>
      <c r="AB477" s="53"/>
      <c r="AC477" s="43"/>
      <c r="AD477" s="83" t="s">
        <v>170</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167</v>
      </c>
      <c r="U478" s="501">
        <v>0</v>
      </c>
      <c r="V478" s="501"/>
      <c r="W478" s="53"/>
      <c r="X478" s="23"/>
      <c r="Y478" s="83" t="s">
        <v>167</v>
      </c>
      <c r="Z478" s="501">
        <v>0</v>
      </c>
      <c r="AA478" s="501"/>
      <c r="AB478" s="53"/>
      <c r="AC478" s="23"/>
      <c r="AD478" s="83"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148</v>
      </c>
      <c r="U479" s="501">
        <v>0</v>
      </c>
      <c r="V479" s="501"/>
      <c r="W479" s="53"/>
      <c r="X479" s="23"/>
      <c r="Y479" s="83" t="s">
        <v>148</v>
      </c>
      <c r="Z479" s="501">
        <v>0</v>
      </c>
      <c r="AA479" s="501"/>
      <c r="AB479" s="53"/>
      <c r="AC479" s="23"/>
      <c r="AD479" s="83" t="s">
        <v>148</v>
      </c>
      <c r="AE479" s="501">
        <v>0</v>
      </c>
      <c r="AF479" s="501"/>
      <c r="AG479" s="53"/>
      <c r="AH479" s="23"/>
      <c r="AI479" s="23"/>
      <c r="AJ479" s="23"/>
      <c r="AK479" s="23"/>
      <c r="AL479" s="43"/>
      <c r="AM479" s="23"/>
    </row>
    <row r="480" spans="1:39" ht="12.75" customHeight="1" x14ac:dyDescent="0.2">
      <c r="A480" s="43" t="s">
        <v>50</v>
      </c>
      <c r="B480" s="393"/>
      <c r="C480" s="224">
        <v>0</v>
      </c>
      <c r="D480" s="395"/>
      <c r="E480" s="224">
        <v>0</v>
      </c>
      <c r="F480" s="395"/>
      <c r="G480" s="228">
        <v>0</v>
      </c>
      <c r="H480" s="63"/>
      <c r="I480" s="94"/>
      <c r="J480" s="95"/>
      <c r="K480" s="23"/>
      <c r="L480" s="23"/>
      <c r="M480" s="23"/>
      <c r="N480" s="23"/>
      <c r="O480" s="23"/>
      <c r="P480" s="23"/>
      <c r="Q480" s="23"/>
      <c r="R480" s="23"/>
      <c r="S480" s="43"/>
      <c r="T480" s="83" t="s">
        <v>388</v>
      </c>
      <c r="U480" s="502">
        <f>U476+U477+U478-U479</f>
        <v>0</v>
      </c>
      <c r="V480" s="502"/>
      <c r="W480" s="53"/>
      <c r="X480" s="23"/>
      <c r="Y480" s="83" t="s">
        <v>388</v>
      </c>
      <c r="Z480" s="502">
        <f>Z476+Z477+Z478-Z479</f>
        <v>0</v>
      </c>
      <c r="AA480" s="502"/>
      <c r="AB480" s="53"/>
      <c r="AC480" s="23"/>
      <c r="AD480" s="83" t="s">
        <v>388</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589">
        <f>MAI!U483</f>
        <v>0</v>
      </c>
      <c r="V483" s="589"/>
      <c r="W483" s="590"/>
      <c r="X483" s="23"/>
      <c r="Y483" s="83" t="s">
        <v>176</v>
      </c>
      <c r="Z483" s="589">
        <f>MAI!Z483</f>
        <v>0</v>
      </c>
      <c r="AA483" s="589"/>
      <c r="AB483" s="590"/>
      <c r="AC483" s="23"/>
      <c r="AD483" s="83" t="s">
        <v>175</v>
      </c>
      <c r="AE483" s="589">
        <f>MAI!AE483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589">
        <f>MAI!U484</f>
        <v>0</v>
      </c>
      <c r="V484" s="589"/>
      <c r="W484" s="590"/>
      <c r="X484" s="23"/>
      <c r="Y484" s="83" t="s">
        <v>164</v>
      </c>
      <c r="Z484" s="589">
        <f>MAI!Z484</f>
        <v>0</v>
      </c>
      <c r="AA484" s="589"/>
      <c r="AB484" s="590"/>
      <c r="AC484" s="23"/>
      <c r="AD484" s="83" t="s">
        <v>164</v>
      </c>
      <c r="AE484" s="589">
        <f>MAI!AE484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MAI!U485</f>
        <v>0</v>
      </c>
      <c r="V485" s="589"/>
      <c r="W485" s="590"/>
      <c r="X485" s="23"/>
      <c r="Y485" s="83" t="s">
        <v>51</v>
      </c>
      <c r="Z485" s="589">
        <f>MAI!Z485</f>
        <v>0</v>
      </c>
      <c r="AA485" s="589"/>
      <c r="AB485" s="590"/>
      <c r="AC485" s="23"/>
      <c r="AD485" s="83" t="s">
        <v>51</v>
      </c>
      <c r="AE485" s="589">
        <f>MAI!AE485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387</v>
      </c>
      <c r="U486" s="502">
        <f>MAI!U490</f>
        <v>0</v>
      </c>
      <c r="V486" s="502"/>
      <c r="W486" s="53"/>
      <c r="X486" s="23"/>
      <c r="Y486" s="83" t="s">
        <v>387</v>
      </c>
      <c r="Z486" s="502">
        <f>MAI!Z490</f>
        <v>0</v>
      </c>
      <c r="AA486" s="502"/>
      <c r="AB486" s="53"/>
      <c r="AC486" s="23"/>
      <c r="AD486" s="83" t="s">
        <v>387</v>
      </c>
      <c r="AE486" s="502">
        <f>MAI!AE490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170</v>
      </c>
      <c r="U487" s="501">
        <v>0</v>
      </c>
      <c r="V487" s="501"/>
      <c r="W487" s="53"/>
      <c r="X487" s="23"/>
      <c r="Y487" s="83" t="s">
        <v>170</v>
      </c>
      <c r="Z487" s="501">
        <v>0</v>
      </c>
      <c r="AA487" s="501"/>
      <c r="AB487" s="53"/>
      <c r="AC487" s="23"/>
      <c r="AD487" s="83" t="s">
        <v>170</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167</v>
      </c>
      <c r="U488" s="501">
        <v>0</v>
      </c>
      <c r="V488" s="501"/>
      <c r="W488" s="53"/>
      <c r="X488" s="23"/>
      <c r="Y488" s="83" t="s">
        <v>167</v>
      </c>
      <c r="Z488" s="501">
        <v>0</v>
      </c>
      <c r="AA488" s="501"/>
      <c r="AB488" s="53"/>
      <c r="AC488" s="23"/>
      <c r="AD488" s="83" t="s">
        <v>167</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148</v>
      </c>
      <c r="U489" s="501">
        <v>0</v>
      </c>
      <c r="V489" s="501"/>
      <c r="W489" s="53"/>
      <c r="X489" s="23"/>
      <c r="Y489" s="83" t="s">
        <v>148</v>
      </c>
      <c r="Z489" s="501">
        <v>0</v>
      </c>
      <c r="AA489" s="501"/>
      <c r="AB489" s="53"/>
      <c r="AC489" s="23"/>
      <c r="AD489" s="83" t="s">
        <v>148</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388</v>
      </c>
      <c r="U490" s="502">
        <f>U486+U487+U488-U489</f>
        <v>0</v>
      </c>
      <c r="V490" s="502"/>
      <c r="W490" s="53"/>
      <c r="X490" s="23"/>
      <c r="Y490" s="83" t="s">
        <v>388</v>
      </c>
      <c r="Z490" s="502">
        <f>Z486+Z487+Z488-Z489</f>
        <v>0</v>
      </c>
      <c r="AA490" s="502"/>
      <c r="AB490" s="53"/>
      <c r="AC490" s="23"/>
      <c r="AD490" s="83" t="s">
        <v>388</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589">
        <f>MAI!U493</f>
        <v>0</v>
      </c>
      <c r="V493" s="589"/>
      <c r="W493" s="590"/>
      <c r="X493" s="23"/>
      <c r="Y493" s="83" t="s">
        <v>173</v>
      </c>
      <c r="Z493" s="589">
        <f>MAI!Z493</f>
        <v>0</v>
      </c>
      <c r="AA493" s="589"/>
      <c r="AB493" s="590"/>
      <c r="AC493" s="23"/>
      <c r="AD493" s="83" t="s">
        <v>174</v>
      </c>
      <c r="AE493" s="589">
        <f>MAI!AE493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589">
        <f>MAI!U494</f>
        <v>0</v>
      </c>
      <c r="V494" s="589"/>
      <c r="W494" s="590"/>
      <c r="X494" s="23"/>
      <c r="Y494" s="83" t="s">
        <v>164</v>
      </c>
      <c r="Z494" s="589">
        <f>MAI!Z494</f>
        <v>0</v>
      </c>
      <c r="AA494" s="589"/>
      <c r="AB494" s="590"/>
      <c r="AC494" s="23"/>
      <c r="AD494" s="83" t="s">
        <v>164</v>
      </c>
      <c r="AE494" s="589">
        <f>MAI!AE494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MAI!U495</f>
        <v>0</v>
      </c>
      <c r="V495" s="589"/>
      <c r="W495" s="590"/>
      <c r="X495" s="23"/>
      <c r="Y495" s="83" t="s">
        <v>51</v>
      </c>
      <c r="Z495" s="589">
        <f>MAI!Z495</f>
        <v>0</v>
      </c>
      <c r="AA495" s="589"/>
      <c r="AB495" s="590"/>
      <c r="AC495" s="23"/>
      <c r="AD495" s="83" t="s">
        <v>51</v>
      </c>
      <c r="AE495" s="589">
        <f>MAI!AE495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387</v>
      </c>
      <c r="U496" s="502">
        <f>MAI!U500</f>
        <v>0</v>
      </c>
      <c r="V496" s="502"/>
      <c r="W496" s="53"/>
      <c r="X496" s="23"/>
      <c r="Y496" s="83" t="s">
        <v>387</v>
      </c>
      <c r="Z496" s="502">
        <f>MAI!Z500</f>
        <v>0</v>
      </c>
      <c r="AA496" s="502"/>
      <c r="AB496" s="53"/>
      <c r="AC496" s="23"/>
      <c r="AD496" s="83" t="s">
        <v>387</v>
      </c>
      <c r="AE496" s="502">
        <f>MAI!AE500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170</v>
      </c>
      <c r="U497" s="501">
        <v>0</v>
      </c>
      <c r="V497" s="501"/>
      <c r="W497" s="53"/>
      <c r="X497" s="23"/>
      <c r="Y497" s="83" t="s">
        <v>170</v>
      </c>
      <c r="Z497" s="501">
        <v>0</v>
      </c>
      <c r="AA497" s="501"/>
      <c r="AB497" s="53"/>
      <c r="AC497" s="23"/>
      <c r="AD497" s="83" t="s">
        <v>170</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167</v>
      </c>
      <c r="U498" s="501">
        <v>0</v>
      </c>
      <c r="V498" s="501"/>
      <c r="W498" s="53"/>
      <c r="X498" s="23"/>
      <c r="Y498" s="83" t="s">
        <v>167</v>
      </c>
      <c r="Z498" s="501">
        <v>0</v>
      </c>
      <c r="AA498" s="501"/>
      <c r="AB498" s="53"/>
      <c r="AC498" s="23"/>
      <c r="AD498" s="83"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148</v>
      </c>
      <c r="U499" s="501">
        <v>0</v>
      </c>
      <c r="V499" s="501"/>
      <c r="W499" s="53"/>
      <c r="X499" s="23"/>
      <c r="Y499" s="83" t="s">
        <v>148</v>
      </c>
      <c r="Z499" s="501">
        <v>0</v>
      </c>
      <c r="AA499" s="501"/>
      <c r="AB499" s="53"/>
      <c r="AC499" s="23"/>
      <c r="AD499" s="83"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388</v>
      </c>
      <c r="U500" s="502">
        <f>U496+U497+U498-U499</f>
        <v>0</v>
      </c>
      <c r="V500" s="502"/>
      <c r="W500" s="53"/>
      <c r="X500" s="23"/>
      <c r="Y500" s="83" t="s">
        <v>388</v>
      </c>
      <c r="Z500" s="502">
        <f>Z496+Z497+Z498-Z499</f>
        <v>0</v>
      </c>
      <c r="AA500" s="502"/>
      <c r="AB500" s="53"/>
      <c r="AC500" s="23"/>
      <c r="AD500" s="83" t="s">
        <v>388</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Fx8DwG+g1hT1DYttROL5FF4HR2L7w1nhvNkfdsKr0ou6JrW6FK347LrwRIIojLq9LOs4gF2gCRuIuWUHFV+w4A==" saltValue="fF3jboDyHNNBCJcodalUBw=="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292</v>
      </c>
      <c r="B3" s="583"/>
      <c r="C3" s="583"/>
      <c r="D3" s="583"/>
      <c r="E3" s="583"/>
      <c r="F3" s="583"/>
      <c r="G3" s="583"/>
      <c r="H3" s="583"/>
      <c r="I3" s="583"/>
      <c r="J3" s="583"/>
      <c r="K3" s="144"/>
    </row>
    <row r="4" spans="1:11" s="145" customFormat="1" ht="15.6" customHeight="1" x14ac:dyDescent="0.25">
      <c r="B4" s="148"/>
      <c r="C4" s="148"/>
      <c r="D4" s="148"/>
      <c r="E4" s="148"/>
      <c r="F4" s="309" t="s">
        <v>293</v>
      </c>
      <c r="G4" s="149">
        <f>JANVIER!E11</f>
        <v>0</v>
      </c>
      <c r="H4" s="148"/>
      <c r="I4" s="148"/>
      <c r="J4" s="148"/>
      <c r="K4" s="144"/>
    </row>
    <row r="5" spans="1:11" ht="15.6" customHeight="1" x14ac:dyDescent="0.2">
      <c r="A5" s="47" t="s">
        <v>50</v>
      </c>
      <c r="B5" s="47"/>
      <c r="C5" s="47"/>
      <c r="D5" s="47"/>
      <c r="E5" s="47"/>
      <c r="F5" s="47"/>
      <c r="G5" s="487" t="s">
        <v>485</v>
      </c>
      <c r="H5" s="333" t="s">
        <v>230</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294</v>
      </c>
      <c r="B7" s="47"/>
      <c r="C7" s="47"/>
      <c r="D7" s="47"/>
      <c r="E7" s="47"/>
      <c r="F7" s="47"/>
      <c r="G7" s="47"/>
      <c r="H7" s="47"/>
      <c r="I7" s="47" t="s">
        <v>52</v>
      </c>
      <c r="J7" s="419">
        <f>'RAP MAI'!J39</f>
        <v>0</v>
      </c>
      <c r="K7" s="47"/>
    </row>
    <row r="8" spans="1:11" ht="15.6" customHeight="1" x14ac:dyDescent="0.2">
      <c r="A8" s="128" t="s">
        <v>295</v>
      </c>
      <c r="B8" s="128"/>
      <c r="C8" s="128"/>
      <c r="D8" s="128"/>
      <c r="E8" s="128"/>
      <c r="F8" s="47"/>
      <c r="G8" s="47"/>
      <c r="H8" s="47"/>
      <c r="I8" s="47"/>
      <c r="J8" s="134"/>
      <c r="K8" s="47"/>
    </row>
    <row r="9" spans="1:11" ht="15.6" customHeight="1" x14ac:dyDescent="0.2">
      <c r="A9" s="47" t="s">
        <v>296</v>
      </c>
      <c r="B9" s="47"/>
      <c r="C9" s="47"/>
      <c r="D9" s="47"/>
      <c r="E9" s="47"/>
      <c r="F9" s="47"/>
      <c r="G9" s="47"/>
      <c r="H9" s="47"/>
      <c r="I9" s="413">
        <f>SUM(JUIN!$B$7)</f>
        <v>0</v>
      </c>
      <c r="J9" s="135"/>
      <c r="K9" s="47"/>
    </row>
    <row r="10" spans="1:11" ht="15.6" customHeight="1" x14ac:dyDescent="0.2">
      <c r="A10" s="47" t="s">
        <v>297</v>
      </c>
      <c r="B10" s="47"/>
      <c r="C10" s="47"/>
      <c r="D10" s="47"/>
      <c r="E10" s="47"/>
      <c r="F10" s="47"/>
      <c r="G10" s="47"/>
      <c r="H10" s="47"/>
      <c r="I10" s="414">
        <f>SUM(JUIN!$C$7)</f>
        <v>0</v>
      </c>
      <c r="J10" s="135"/>
      <c r="K10" s="47"/>
    </row>
    <row r="11" spans="1:11" ht="15.6" customHeight="1" x14ac:dyDescent="0.2">
      <c r="A11" s="47" t="s">
        <v>298</v>
      </c>
      <c r="B11" s="47"/>
      <c r="C11" s="47"/>
      <c r="D11" s="47"/>
      <c r="E11" s="47"/>
      <c r="F11" s="47"/>
      <c r="G11" s="47"/>
      <c r="H11" s="47"/>
      <c r="I11" s="414">
        <f>SUM(JUIN!$D$7)</f>
        <v>0</v>
      </c>
      <c r="J11" s="135"/>
      <c r="K11" s="47"/>
    </row>
    <row r="12" spans="1:11" ht="15.6" customHeight="1" x14ac:dyDescent="0.2">
      <c r="A12" s="47" t="s">
        <v>487</v>
      </c>
      <c r="B12" s="47"/>
      <c r="C12" s="47"/>
      <c r="D12" s="47"/>
      <c r="E12" s="47"/>
      <c r="F12" s="47"/>
      <c r="G12" s="47"/>
      <c r="H12" s="47"/>
      <c r="I12" s="414">
        <f>SUM(JUIN!$E$7)</f>
        <v>0</v>
      </c>
      <c r="J12" s="135"/>
      <c r="K12" s="47"/>
    </row>
    <row r="13" spans="1:11" ht="15.6" customHeight="1" x14ac:dyDescent="0.2">
      <c r="A13" s="47" t="s">
        <v>299</v>
      </c>
      <c r="B13" s="47"/>
      <c r="C13" s="47"/>
      <c r="D13" s="47"/>
      <c r="E13" s="47"/>
      <c r="F13" s="47"/>
      <c r="G13" s="47"/>
      <c r="H13" s="47"/>
      <c r="I13" s="414">
        <f>SUM(JUIN!$F$7)</f>
        <v>0</v>
      </c>
      <c r="J13" s="135"/>
      <c r="K13" s="47"/>
    </row>
    <row r="14" spans="1:11" ht="15.6" customHeight="1" x14ac:dyDescent="0.2">
      <c r="A14" s="47" t="s">
        <v>300</v>
      </c>
      <c r="B14" s="47"/>
      <c r="C14" s="47"/>
      <c r="D14" s="47"/>
      <c r="E14" s="47"/>
      <c r="F14" s="47"/>
      <c r="G14" s="47"/>
      <c r="H14" s="47"/>
      <c r="I14" s="414">
        <f>SUM(JUIN!$L$7:$O$7)</f>
        <v>0</v>
      </c>
      <c r="J14" s="135"/>
      <c r="K14" s="47"/>
    </row>
    <row r="15" spans="1:11" ht="15.6" customHeight="1" x14ac:dyDescent="0.2">
      <c r="A15" s="47"/>
      <c r="B15" s="47" t="s">
        <v>53</v>
      </c>
      <c r="C15" s="137" t="s">
        <v>301</v>
      </c>
      <c r="D15" s="47"/>
      <c r="E15" s="47"/>
      <c r="F15" s="47"/>
      <c r="G15" s="47"/>
      <c r="H15" s="47"/>
      <c r="I15" s="414">
        <f>SUM(JUIN!$Q$7:$R$7)</f>
        <v>0</v>
      </c>
      <c r="J15" s="135"/>
      <c r="K15" s="47"/>
    </row>
    <row r="16" spans="1:11" ht="15.6" customHeight="1" thickBot="1" x14ac:dyDescent="0.25">
      <c r="A16" s="47"/>
      <c r="B16" s="47"/>
      <c r="C16" s="137" t="s">
        <v>302</v>
      </c>
      <c r="D16" s="47"/>
      <c r="E16" s="47"/>
      <c r="F16" s="47"/>
      <c r="G16" s="47"/>
      <c r="H16" s="47"/>
      <c r="I16" s="415">
        <f>SUM(JUIN!$P$7)</f>
        <v>0</v>
      </c>
      <c r="J16" s="135"/>
      <c r="K16" s="47"/>
    </row>
    <row r="17" spans="1:11" ht="15.6" customHeight="1" thickBot="1" x14ac:dyDescent="0.25">
      <c r="A17" s="47"/>
      <c r="B17" s="128" t="s">
        <v>303</v>
      </c>
      <c r="C17" s="47"/>
      <c r="D17" s="47"/>
      <c r="E17" s="47"/>
      <c r="F17" s="47"/>
      <c r="G17" s="47"/>
      <c r="H17" s="47"/>
      <c r="I17" s="128"/>
      <c r="J17" s="174">
        <f>SUM(I9:I16)</f>
        <v>0</v>
      </c>
      <c r="K17" s="47"/>
    </row>
    <row r="18" spans="1:11" ht="15.6" customHeight="1" thickTop="1" thickBot="1" x14ac:dyDescent="0.25">
      <c r="A18" s="47"/>
      <c r="B18" s="128" t="s">
        <v>304</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305</v>
      </c>
      <c r="B20" s="47"/>
      <c r="C20" s="47"/>
      <c r="D20" s="47"/>
      <c r="E20" s="47"/>
      <c r="F20" s="47"/>
      <c r="G20" s="47"/>
      <c r="H20" s="47"/>
      <c r="I20" s="47"/>
      <c r="J20" s="135"/>
      <c r="K20" s="47"/>
    </row>
    <row r="21" spans="1:11" ht="15.6" customHeight="1" thickBot="1" x14ac:dyDescent="0.25">
      <c r="A21" s="47" t="s">
        <v>306</v>
      </c>
      <c r="B21" s="47"/>
      <c r="C21" s="47"/>
      <c r="D21" s="47"/>
      <c r="E21" s="47"/>
      <c r="F21" s="47"/>
      <c r="G21" s="47"/>
      <c r="H21" s="47"/>
      <c r="I21" s="47"/>
      <c r="J21" s="135"/>
      <c r="K21" s="47"/>
    </row>
    <row r="22" spans="1:11" ht="15.6" customHeight="1" x14ac:dyDescent="0.2">
      <c r="A22" s="47" t="s">
        <v>307</v>
      </c>
      <c r="B22" s="47"/>
      <c r="C22" s="47"/>
      <c r="D22" s="47"/>
      <c r="E22" s="47"/>
      <c r="F22" s="47"/>
      <c r="G22" s="47"/>
      <c r="H22" s="419">
        <f>SUM(JUIN!$U$7)</f>
        <v>0</v>
      </c>
      <c r="I22" s="47"/>
      <c r="J22" s="135"/>
      <c r="K22" s="47"/>
    </row>
    <row r="23" spans="1:11" ht="15.6" customHeight="1" x14ac:dyDescent="0.2">
      <c r="A23" s="47" t="s">
        <v>308</v>
      </c>
      <c r="B23" s="47"/>
      <c r="C23" s="47"/>
      <c r="D23" s="47"/>
      <c r="E23" s="47"/>
      <c r="F23" s="47"/>
      <c r="G23" s="47"/>
      <c r="H23" s="416">
        <f>SUM(JUIN!$V$7)</f>
        <v>0</v>
      </c>
      <c r="I23" s="47"/>
      <c r="J23" s="135"/>
      <c r="K23" s="47"/>
    </row>
    <row r="24" spans="1:11" ht="15.6" customHeight="1" thickBot="1" x14ac:dyDescent="0.25">
      <c r="A24" s="47" t="s">
        <v>309</v>
      </c>
      <c r="B24" s="47"/>
      <c r="C24" s="47"/>
      <c r="D24" s="47"/>
      <c r="E24" s="47"/>
      <c r="F24" s="47"/>
      <c r="G24" s="47"/>
      <c r="H24" s="416">
        <f>SUM(JUIN!$W$7:'JUIN'!$X$7)</f>
        <v>0</v>
      </c>
      <c r="I24" s="47"/>
      <c r="J24" s="135"/>
      <c r="K24" s="47"/>
    </row>
    <row r="25" spans="1:11" ht="15.6" customHeight="1" thickBot="1" x14ac:dyDescent="0.25">
      <c r="A25" s="47" t="s">
        <v>310</v>
      </c>
      <c r="B25" s="47"/>
      <c r="C25" s="47"/>
      <c r="D25" s="47"/>
      <c r="E25" s="47"/>
      <c r="F25" s="47"/>
      <c r="G25" s="47"/>
      <c r="H25" s="415">
        <f>SUM(JUIN!$Y$7)</f>
        <v>0</v>
      </c>
      <c r="I25" s="417">
        <f>SUM(H22:H25)</f>
        <v>0</v>
      </c>
      <c r="J25" s="135"/>
      <c r="K25" s="47"/>
    </row>
    <row r="26" spans="1:11" ht="15.6" customHeight="1" x14ac:dyDescent="0.2">
      <c r="A26" s="47" t="s">
        <v>311</v>
      </c>
      <c r="B26" s="47"/>
      <c r="C26" s="47"/>
      <c r="D26" s="47"/>
      <c r="E26" s="47"/>
      <c r="F26" s="47"/>
      <c r="G26" s="47"/>
      <c r="H26" s="143"/>
      <c r="I26" s="414">
        <f>SUM(JUIN!$Z$7)</f>
        <v>0</v>
      </c>
      <c r="J26" s="135"/>
      <c r="K26" s="47"/>
    </row>
    <row r="27" spans="1:11" ht="15.6" customHeight="1" x14ac:dyDescent="0.2">
      <c r="A27" s="47" t="s">
        <v>312</v>
      </c>
      <c r="B27" s="47"/>
      <c r="C27" s="47"/>
      <c r="D27" s="47"/>
      <c r="E27" s="47"/>
      <c r="F27" s="47"/>
      <c r="G27" s="47"/>
      <c r="H27" s="47"/>
      <c r="I27" s="414">
        <f>SUM(JUIN!$AA$7)</f>
        <v>0</v>
      </c>
      <c r="J27" s="135"/>
      <c r="K27" s="47"/>
    </row>
    <row r="28" spans="1:11" ht="15.6" customHeight="1" x14ac:dyDescent="0.2">
      <c r="A28" s="47" t="s">
        <v>313</v>
      </c>
      <c r="B28" s="47"/>
      <c r="C28" s="47"/>
      <c r="D28" s="47"/>
      <c r="E28" s="47"/>
      <c r="F28" s="47"/>
      <c r="G28" s="47"/>
      <c r="H28" s="47"/>
      <c r="I28" s="414">
        <f>SUM(JUIN!$AB$7)</f>
        <v>0</v>
      </c>
      <c r="J28" s="135"/>
      <c r="K28" s="47"/>
    </row>
    <row r="29" spans="1:11" ht="15.6" customHeight="1" x14ac:dyDescent="0.2">
      <c r="A29" s="47" t="s">
        <v>314</v>
      </c>
      <c r="B29" s="47"/>
      <c r="C29" s="47"/>
      <c r="D29" s="47"/>
      <c r="E29" s="47"/>
      <c r="F29" s="47"/>
      <c r="G29" s="47"/>
      <c r="H29" s="47"/>
      <c r="I29" s="414">
        <f>SUM(JUIN!$AC$7)</f>
        <v>0</v>
      </c>
      <c r="J29" s="135"/>
      <c r="K29" s="47"/>
    </row>
    <row r="30" spans="1:11" ht="15.6" customHeight="1" x14ac:dyDescent="0.2">
      <c r="A30" s="47" t="s">
        <v>315</v>
      </c>
      <c r="B30" s="47"/>
      <c r="C30" s="47"/>
      <c r="D30" s="47"/>
      <c r="E30" s="47"/>
      <c r="F30" s="47"/>
      <c r="G30" s="47"/>
      <c r="H30" s="47"/>
      <c r="I30" s="414">
        <f>SUM(JUIN!$AD$7)</f>
        <v>0</v>
      </c>
      <c r="J30" s="135"/>
      <c r="K30" s="47"/>
    </row>
    <row r="31" spans="1:11" ht="15.6" customHeight="1" x14ac:dyDescent="0.2">
      <c r="A31" s="47" t="s">
        <v>316</v>
      </c>
      <c r="B31" s="47"/>
      <c r="C31" s="47"/>
      <c r="D31" s="47"/>
      <c r="E31" s="47"/>
      <c r="F31" s="47"/>
      <c r="G31" s="47"/>
      <c r="H31" s="47"/>
      <c r="I31" s="414">
        <f>SUM(JUIN!$AE$7)</f>
        <v>0</v>
      </c>
      <c r="J31" s="135"/>
      <c r="K31" s="47"/>
    </row>
    <row r="32" spans="1:11" ht="15.6" customHeight="1" x14ac:dyDescent="0.2">
      <c r="A32" s="47" t="s">
        <v>317</v>
      </c>
      <c r="B32" s="47"/>
      <c r="C32" s="47"/>
      <c r="D32" s="47"/>
      <c r="E32" s="47"/>
      <c r="F32" s="47"/>
      <c r="G32" s="47"/>
      <c r="H32" s="47"/>
      <c r="I32" s="414">
        <f>SUM(JUIN!$AF$7)</f>
        <v>0</v>
      </c>
      <c r="J32" s="135"/>
      <c r="K32" s="47"/>
    </row>
    <row r="33" spans="1:11" ht="15.6" customHeight="1" x14ac:dyDescent="0.2">
      <c r="A33" s="47" t="s">
        <v>318</v>
      </c>
      <c r="B33" s="47"/>
      <c r="C33" s="47"/>
      <c r="D33" s="47"/>
      <c r="E33" s="47"/>
      <c r="F33" s="47"/>
      <c r="G33" s="47"/>
      <c r="H33" s="47"/>
      <c r="I33" s="414">
        <f>SUM(JUIN!$AG$7)</f>
        <v>0</v>
      </c>
      <c r="J33" s="135"/>
      <c r="K33" s="47"/>
    </row>
    <row r="34" spans="1:11" ht="15.6" customHeight="1" x14ac:dyDescent="0.2">
      <c r="A34" s="47" t="s">
        <v>319</v>
      </c>
      <c r="B34" s="47"/>
      <c r="C34" s="47"/>
      <c r="D34" s="47"/>
      <c r="E34" s="47"/>
      <c r="F34" s="47"/>
      <c r="G34" s="47"/>
      <c r="H34" s="47"/>
      <c r="I34" s="414">
        <f>SUM(JUIN!$AH$7)</f>
        <v>0</v>
      </c>
      <c r="J34" s="135"/>
      <c r="K34" s="47"/>
    </row>
    <row r="35" spans="1:11" ht="15.6" customHeight="1" x14ac:dyDescent="0.2">
      <c r="A35" s="47" t="s">
        <v>319</v>
      </c>
      <c r="B35" s="47"/>
      <c r="C35" s="47"/>
      <c r="D35" s="47"/>
      <c r="E35" s="47"/>
      <c r="F35" s="47"/>
      <c r="G35" s="47"/>
      <c r="H35" s="47"/>
      <c r="I35" s="418">
        <v>0</v>
      </c>
      <c r="J35" s="135"/>
      <c r="K35" s="47"/>
    </row>
    <row r="36" spans="1:11" ht="15.6" customHeight="1" x14ac:dyDescent="0.2">
      <c r="A36" s="47" t="s">
        <v>320</v>
      </c>
      <c r="B36" s="47"/>
      <c r="C36" s="47"/>
      <c r="D36" s="47"/>
      <c r="E36" s="47"/>
      <c r="F36" s="47"/>
      <c r="G36" s="47"/>
      <c r="H36" s="47"/>
      <c r="I36" s="414">
        <f>SUM(JUIN!$AJ$7)</f>
        <v>0</v>
      </c>
      <c r="J36" s="135"/>
      <c r="K36" s="47"/>
    </row>
    <row r="37" spans="1:11" ht="15.6" customHeight="1" thickBot="1" x14ac:dyDescent="0.25">
      <c r="A37" s="47" t="s">
        <v>321</v>
      </c>
      <c r="B37" s="47"/>
      <c r="C37" s="47"/>
      <c r="D37" s="47"/>
      <c r="E37" s="47"/>
      <c r="F37" s="47"/>
      <c r="G37" s="47"/>
      <c r="H37" s="47"/>
      <c r="I37" s="415">
        <f>SUM(JUIN!$AK$7)</f>
        <v>0</v>
      </c>
      <c r="J37" s="135"/>
      <c r="K37" s="47"/>
    </row>
    <row r="38" spans="1:11" ht="15.6" customHeight="1" thickBot="1" x14ac:dyDescent="0.25">
      <c r="A38" s="47" t="s">
        <v>322</v>
      </c>
      <c r="B38" s="47"/>
      <c r="C38" s="47"/>
      <c r="D38" s="47"/>
      <c r="E38" s="47"/>
      <c r="F38" s="47"/>
      <c r="G38" s="47"/>
      <c r="H38" s="47"/>
      <c r="I38" s="124"/>
      <c r="J38" s="421">
        <f>SUM(I25:I37)</f>
        <v>0</v>
      </c>
      <c r="K38" s="47"/>
    </row>
    <row r="39" spans="1:11" ht="15.6" customHeight="1" thickTop="1" thickBot="1" x14ac:dyDescent="0.25">
      <c r="A39" s="128" t="s">
        <v>323</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324</v>
      </c>
      <c r="B41" s="47"/>
      <c r="C41" s="47"/>
      <c r="D41" s="47"/>
      <c r="E41" s="47"/>
      <c r="F41" s="47"/>
      <c r="G41" s="47"/>
      <c r="H41" s="47"/>
      <c r="I41" s="47"/>
      <c r="J41" s="47"/>
      <c r="K41" s="47"/>
    </row>
    <row r="42" spans="1:11" ht="15.6" customHeight="1" x14ac:dyDescent="0.2">
      <c r="A42" s="47" t="s">
        <v>325</v>
      </c>
      <c r="B42" s="47"/>
      <c r="C42" s="47"/>
      <c r="D42" s="47"/>
      <c r="E42" s="47"/>
      <c r="F42" s="47"/>
      <c r="G42" s="47"/>
      <c r="H42" s="47"/>
      <c r="I42" s="47"/>
      <c r="J42" s="47"/>
      <c r="K42" s="47"/>
    </row>
    <row r="43" spans="1:11" ht="15.6" customHeight="1" x14ac:dyDescent="0.2">
      <c r="A43" s="47" t="s">
        <v>326</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327</v>
      </c>
      <c r="E46" s="47"/>
      <c r="F46" s="47"/>
      <c r="G46" s="47"/>
      <c r="H46" s="124"/>
      <c r="I46" s="124"/>
      <c r="J46" s="138" t="s">
        <v>328</v>
      </c>
      <c r="K46" s="47"/>
    </row>
    <row r="47" spans="1:11" ht="15.6" customHeight="1" x14ac:dyDescent="0.2">
      <c r="A47" s="47"/>
      <c r="B47" s="47"/>
      <c r="C47" s="47"/>
      <c r="D47" s="47"/>
      <c r="E47" s="47"/>
      <c r="F47" s="47"/>
      <c r="G47" s="47"/>
      <c r="H47" s="47" t="s">
        <v>50</v>
      </c>
      <c r="I47" s="47"/>
      <c r="J47" s="47"/>
      <c r="K47" s="47"/>
    </row>
    <row r="48" spans="1:11" ht="15.6" customHeight="1" x14ac:dyDescent="0.2">
      <c r="A48" s="587" t="s">
        <v>380</v>
      </c>
      <c r="B48" s="587"/>
      <c r="C48" s="587"/>
      <c r="D48" s="587"/>
      <c r="E48" s="587"/>
      <c r="F48" s="587"/>
      <c r="G48" s="587"/>
      <c r="H48" s="587"/>
      <c r="I48" s="587"/>
      <c r="J48" s="587"/>
      <c r="K48" s="47"/>
    </row>
    <row r="49" spans="1:11" ht="15.6" customHeight="1" x14ac:dyDescent="0.2">
      <c r="A49" s="132" t="s">
        <v>329</v>
      </c>
      <c r="B49" s="132"/>
      <c r="C49" s="132"/>
      <c r="D49" s="132"/>
      <c r="E49" s="132"/>
      <c r="F49" s="132"/>
      <c r="G49" s="132"/>
      <c r="H49" s="132"/>
      <c r="I49" s="132"/>
      <c r="J49" s="47"/>
      <c r="K49" s="47"/>
    </row>
    <row r="50" spans="1:11" ht="15.6" customHeight="1" x14ac:dyDescent="0.2">
      <c r="A50" s="132" t="s">
        <v>330</v>
      </c>
      <c r="B50" s="132"/>
      <c r="C50" s="132"/>
      <c r="D50" s="132"/>
      <c r="E50" s="132"/>
      <c r="F50" s="132"/>
      <c r="G50" s="132"/>
      <c r="H50" s="132"/>
      <c r="I50" s="132"/>
      <c r="J50" s="47"/>
      <c r="K50" s="47"/>
    </row>
  </sheetData>
  <sheetProtection algorithmName="SHA-512" hashValue="wkLxJmLwdSwBe4zlTa7tHfU8Hv7wcCCkFT/2vBFO/JT0gK09S0VWK7W/affF4s3t4NRvmS9p2A9tW0LxqkL5uw==" saltValue="K4rug2tNVWB5xJ3TvP++Hw=="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N1618"/>
  <sheetViews>
    <sheetView zoomScaleNormal="100" zoomScaleSheetLayoutView="75"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87</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448</v>
      </c>
      <c r="C4" s="519" t="s">
        <v>449</v>
      </c>
      <c r="D4" s="519" t="s">
        <v>450</v>
      </c>
      <c r="E4" s="519" t="s">
        <v>451</v>
      </c>
      <c r="F4" s="562" t="s">
        <v>452</v>
      </c>
      <c r="G4" s="263"/>
      <c r="H4" s="264"/>
      <c r="I4" s="265"/>
      <c r="J4" s="260"/>
      <c r="K4" s="264"/>
      <c r="L4" s="544" t="s">
        <v>453</v>
      </c>
      <c r="M4" s="519" t="s">
        <v>454</v>
      </c>
      <c r="N4" s="519" t="s">
        <v>455</v>
      </c>
      <c r="O4" s="519" t="s">
        <v>456</v>
      </c>
      <c r="P4" s="519" t="s">
        <v>457</v>
      </c>
      <c r="Q4" s="528" t="s">
        <v>458</v>
      </c>
      <c r="R4" s="531" t="s">
        <v>459</v>
      </c>
      <c r="S4" s="364"/>
      <c r="T4" s="365"/>
      <c r="U4" s="525" t="s">
        <v>460</v>
      </c>
      <c r="V4" s="526"/>
      <c r="W4" s="526"/>
      <c r="X4" s="526"/>
      <c r="Y4" s="527"/>
      <c r="Z4" s="528" t="s">
        <v>461</v>
      </c>
      <c r="AA4" s="519" t="s">
        <v>462</v>
      </c>
      <c r="AB4" s="519" t="s">
        <v>463</v>
      </c>
      <c r="AC4" s="528" t="s">
        <v>464</v>
      </c>
      <c r="AD4" s="519" t="s">
        <v>465</v>
      </c>
      <c r="AE4" s="519" t="s">
        <v>466</v>
      </c>
      <c r="AF4" s="519" t="s">
        <v>467</v>
      </c>
      <c r="AG4" s="565" t="s">
        <v>468</v>
      </c>
      <c r="AH4" s="531" t="s">
        <v>469</v>
      </c>
      <c r="AI4" s="268"/>
      <c r="AJ4" s="572" t="s">
        <v>470</v>
      </c>
      <c r="AK4" s="531" t="s">
        <v>471</v>
      </c>
      <c r="AL4" s="33"/>
    </row>
    <row r="5" spans="1:38" s="81" customFormat="1" ht="15.6" customHeight="1" x14ac:dyDescent="0.2">
      <c r="A5" s="260"/>
      <c r="B5" s="545"/>
      <c r="C5" s="520"/>
      <c r="D5" s="520"/>
      <c r="E5" s="520"/>
      <c r="F5" s="563"/>
      <c r="G5" s="263" t="s">
        <v>3</v>
      </c>
      <c r="H5" s="264" t="s">
        <v>105</v>
      </c>
      <c r="I5" s="265" t="s">
        <v>106</v>
      </c>
      <c r="J5" s="260" t="s">
        <v>101</v>
      </c>
      <c r="K5" s="264" t="s">
        <v>96</v>
      </c>
      <c r="L5" s="545"/>
      <c r="M5" s="520"/>
      <c r="N5" s="520"/>
      <c r="O5" s="520"/>
      <c r="P5" s="520"/>
      <c r="Q5" s="529"/>
      <c r="R5" s="532"/>
      <c r="S5" s="366" t="s">
        <v>46</v>
      </c>
      <c r="T5" s="260" t="s">
        <v>46</v>
      </c>
      <c r="U5" s="575" t="s">
        <v>472</v>
      </c>
      <c r="V5" s="576" t="s">
        <v>473</v>
      </c>
      <c r="W5" s="576" t="s">
        <v>131</v>
      </c>
      <c r="X5" s="576" t="s">
        <v>132</v>
      </c>
      <c r="Y5" s="576" t="s">
        <v>474</v>
      </c>
      <c r="Z5" s="529"/>
      <c r="AA5" s="520"/>
      <c r="AB5" s="520"/>
      <c r="AC5" s="529"/>
      <c r="AD5" s="520"/>
      <c r="AE5" s="520"/>
      <c r="AF5" s="520"/>
      <c r="AG5" s="566"/>
      <c r="AH5" s="532"/>
      <c r="AI5" s="271" t="s">
        <v>117</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Juillet</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38" s="114" customFormat="1" ht="12.75" customHeight="1" x14ac:dyDescent="0.2">
      <c r="A11" s="116"/>
      <c r="B11" s="283" t="s">
        <v>144</v>
      </c>
      <c r="C11" s="282" t="s">
        <v>237</v>
      </c>
      <c r="D11" s="283" t="s">
        <v>145</v>
      </c>
      <c r="E11" s="252">
        <f>JUIN!E11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Juillet</v>
      </c>
      <c r="AK11" s="252">
        <f>$E$11</f>
        <v>0</v>
      </c>
      <c r="AL11" s="116"/>
    </row>
    <row r="12" spans="1:3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448</v>
      </c>
      <c r="C18" s="536" t="s">
        <v>449</v>
      </c>
      <c r="D18" s="536" t="s">
        <v>450</v>
      </c>
      <c r="E18" s="536" t="s">
        <v>451</v>
      </c>
      <c r="F18" s="539" t="s">
        <v>475</v>
      </c>
      <c r="G18" s="292"/>
      <c r="H18" s="2"/>
      <c r="I18" s="293"/>
      <c r="J18" s="13"/>
      <c r="K18" s="2"/>
      <c r="L18" s="547" t="s">
        <v>453</v>
      </c>
      <c r="M18" s="536" t="s">
        <v>454</v>
      </c>
      <c r="N18" s="536" t="s">
        <v>455</v>
      </c>
      <c r="O18" s="536" t="s">
        <v>456</v>
      </c>
      <c r="P18" s="536" t="s">
        <v>457</v>
      </c>
      <c r="Q18" s="536" t="s">
        <v>458</v>
      </c>
      <c r="R18" s="539" t="s">
        <v>459</v>
      </c>
      <c r="S18" s="44"/>
      <c r="T18" s="1"/>
      <c r="U18" s="522" t="s">
        <v>92</v>
      </c>
      <c r="V18" s="523"/>
      <c r="W18" s="523"/>
      <c r="X18" s="523"/>
      <c r="Y18" s="524"/>
      <c r="Z18" s="536" t="s">
        <v>461</v>
      </c>
      <c r="AA18" s="536" t="s">
        <v>462</v>
      </c>
      <c r="AB18" s="536" t="s">
        <v>463</v>
      </c>
      <c r="AC18" s="536" t="s">
        <v>464</v>
      </c>
      <c r="AD18" s="536" t="s">
        <v>465</v>
      </c>
      <c r="AE18" s="536" t="s">
        <v>466</v>
      </c>
      <c r="AF18" s="536" t="s">
        <v>467</v>
      </c>
      <c r="AG18" s="568" t="s">
        <v>468</v>
      </c>
      <c r="AH18" s="539" t="s">
        <v>469</v>
      </c>
      <c r="AI18" s="15"/>
      <c r="AJ18" s="547" t="s">
        <v>470</v>
      </c>
      <c r="AK18" s="539" t="s">
        <v>471</v>
      </c>
      <c r="AL18" s="381"/>
    </row>
    <row r="19" spans="1:38" s="4" customFormat="1" ht="15.6" customHeight="1" x14ac:dyDescent="0.2">
      <c r="A19" s="1"/>
      <c r="B19" s="548"/>
      <c r="C19" s="537"/>
      <c r="D19" s="537"/>
      <c r="E19" s="537"/>
      <c r="F19" s="540"/>
      <c r="G19" s="292" t="s">
        <v>3</v>
      </c>
      <c r="H19" s="2" t="s">
        <v>105</v>
      </c>
      <c r="I19" s="293" t="s">
        <v>106</v>
      </c>
      <c r="J19" s="13" t="s">
        <v>101</v>
      </c>
      <c r="K19" s="2" t="s">
        <v>96</v>
      </c>
      <c r="L19" s="548"/>
      <c r="M19" s="537"/>
      <c r="N19" s="537"/>
      <c r="O19" s="537"/>
      <c r="P19" s="537"/>
      <c r="Q19" s="537"/>
      <c r="R19" s="540"/>
      <c r="S19" s="44"/>
      <c r="T19" s="1"/>
      <c r="U19" s="577" t="s">
        <v>472</v>
      </c>
      <c r="V19" s="579" t="s">
        <v>473</v>
      </c>
      <c r="W19" s="579" t="s">
        <v>131</v>
      </c>
      <c r="X19" s="579" t="s">
        <v>132</v>
      </c>
      <c r="Y19" s="579" t="s">
        <v>474</v>
      </c>
      <c r="Z19" s="537"/>
      <c r="AA19" s="537"/>
      <c r="AB19" s="537"/>
      <c r="AC19" s="537"/>
      <c r="AD19" s="537"/>
      <c r="AE19" s="537"/>
      <c r="AF19" s="537"/>
      <c r="AG19" s="569"/>
      <c r="AH19" s="540"/>
      <c r="AI19" s="6" t="s">
        <v>117</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Juillet</v>
      </c>
      <c r="H21" s="337" t="s">
        <v>157</v>
      </c>
      <c r="I21" s="338"/>
      <c r="J21" s="223">
        <f>JUIN!E2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Juillet</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Juillet</v>
      </c>
      <c r="AK56" s="113">
        <f>$E$11</f>
        <v>0</v>
      </c>
      <c r="AL56" s="116"/>
    </row>
    <row r="57" spans="1:38" s="114" customFormat="1" ht="12.75" customHeight="1" x14ac:dyDescent="0.2">
      <c r="A57" s="116"/>
      <c r="B57" s="106" t="str">
        <f>$B$12</f>
        <v>Page No.</v>
      </c>
      <c r="C57" s="111">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448</v>
      </c>
      <c r="C63" s="536" t="s">
        <v>449</v>
      </c>
      <c r="D63" s="536" t="s">
        <v>450</v>
      </c>
      <c r="E63" s="536" t="s">
        <v>451</v>
      </c>
      <c r="F63" s="539" t="s">
        <v>475</v>
      </c>
      <c r="G63" s="292"/>
      <c r="H63" s="2"/>
      <c r="I63" s="293"/>
      <c r="J63" s="13"/>
      <c r="K63" s="2"/>
      <c r="L63" s="547" t="s">
        <v>453</v>
      </c>
      <c r="M63" s="536" t="s">
        <v>454</v>
      </c>
      <c r="N63" s="536" t="s">
        <v>455</v>
      </c>
      <c r="O63" s="536" t="s">
        <v>456</v>
      </c>
      <c r="P63" s="536" t="s">
        <v>457</v>
      </c>
      <c r="Q63" s="536" t="s">
        <v>458</v>
      </c>
      <c r="R63" s="539" t="s">
        <v>459</v>
      </c>
      <c r="S63" s="44"/>
      <c r="T63" s="1"/>
      <c r="U63" s="522" t="s">
        <v>92</v>
      </c>
      <c r="V63" s="523"/>
      <c r="W63" s="523"/>
      <c r="X63" s="523"/>
      <c r="Y63" s="524"/>
      <c r="Z63" s="536" t="s">
        <v>461</v>
      </c>
      <c r="AA63" s="536" t="s">
        <v>462</v>
      </c>
      <c r="AB63" s="536" t="s">
        <v>463</v>
      </c>
      <c r="AC63" s="536" t="s">
        <v>464</v>
      </c>
      <c r="AD63" s="536" t="s">
        <v>465</v>
      </c>
      <c r="AE63" s="536" t="s">
        <v>466</v>
      </c>
      <c r="AF63" s="536" t="s">
        <v>467</v>
      </c>
      <c r="AG63" s="568" t="s">
        <v>468</v>
      </c>
      <c r="AH63" s="539" t="s">
        <v>469</v>
      </c>
      <c r="AI63" s="15"/>
      <c r="AJ63" s="547" t="s">
        <v>470</v>
      </c>
      <c r="AK63" s="539" t="s">
        <v>471</v>
      </c>
      <c r="AL63" s="381"/>
    </row>
    <row r="64" spans="1:38" s="4" customFormat="1" ht="15.6" customHeight="1" x14ac:dyDescent="0.2">
      <c r="A64" s="1"/>
      <c r="B64" s="548"/>
      <c r="C64" s="537"/>
      <c r="D64" s="537"/>
      <c r="E64" s="537"/>
      <c r="F64" s="540"/>
      <c r="G64" s="292" t="s">
        <v>3</v>
      </c>
      <c r="H64" s="2" t="s">
        <v>105</v>
      </c>
      <c r="I64" s="293" t="s">
        <v>106</v>
      </c>
      <c r="J64" s="13" t="s">
        <v>101</v>
      </c>
      <c r="K64" s="2" t="s">
        <v>96</v>
      </c>
      <c r="L64" s="548"/>
      <c r="M64" s="537"/>
      <c r="N64" s="537"/>
      <c r="O64" s="537"/>
      <c r="P64" s="537"/>
      <c r="Q64" s="537"/>
      <c r="R64" s="540"/>
      <c r="S64" s="44"/>
      <c r="T64" s="1"/>
      <c r="U64" s="577" t="s">
        <v>472</v>
      </c>
      <c r="V64" s="579" t="s">
        <v>473</v>
      </c>
      <c r="W64" s="579" t="s">
        <v>131</v>
      </c>
      <c r="X64" s="579" t="s">
        <v>132</v>
      </c>
      <c r="Y64" s="579" t="s">
        <v>474</v>
      </c>
      <c r="Z64" s="537"/>
      <c r="AA64" s="537"/>
      <c r="AB64" s="537"/>
      <c r="AC64" s="537"/>
      <c r="AD64" s="537"/>
      <c r="AE64" s="537"/>
      <c r="AF64" s="537"/>
      <c r="AG64" s="569"/>
      <c r="AH64" s="540"/>
      <c r="AI64" s="6" t="s">
        <v>117</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Juillet</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Juillet</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Juillet</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448</v>
      </c>
      <c r="C108" s="536" t="s">
        <v>449</v>
      </c>
      <c r="D108" s="536" t="s">
        <v>450</v>
      </c>
      <c r="E108" s="536" t="s">
        <v>451</v>
      </c>
      <c r="F108" s="539" t="s">
        <v>475</v>
      </c>
      <c r="G108" s="292"/>
      <c r="H108" s="2"/>
      <c r="I108" s="293"/>
      <c r="J108" s="13"/>
      <c r="K108" s="2"/>
      <c r="L108" s="547" t="s">
        <v>453</v>
      </c>
      <c r="M108" s="536" t="s">
        <v>454</v>
      </c>
      <c r="N108" s="536" t="s">
        <v>455</v>
      </c>
      <c r="O108" s="536" t="s">
        <v>456</v>
      </c>
      <c r="P108" s="536" t="s">
        <v>457</v>
      </c>
      <c r="Q108" s="536" t="s">
        <v>458</v>
      </c>
      <c r="R108" s="539" t="s">
        <v>459</v>
      </c>
      <c r="S108" s="44"/>
      <c r="T108" s="1"/>
      <c r="U108" s="522" t="s">
        <v>92</v>
      </c>
      <c r="V108" s="523"/>
      <c r="W108" s="523"/>
      <c r="X108" s="523"/>
      <c r="Y108" s="524"/>
      <c r="Z108" s="536" t="s">
        <v>461</v>
      </c>
      <c r="AA108" s="536" t="s">
        <v>462</v>
      </c>
      <c r="AB108" s="536" t="s">
        <v>463</v>
      </c>
      <c r="AC108" s="536" t="s">
        <v>464</v>
      </c>
      <c r="AD108" s="536" t="s">
        <v>465</v>
      </c>
      <c r="AE108" s="536" t="s">
        <v>466</v>
      </c>
      <c r="AF108" s="536" t="s">
        <v>467</v>
      </c>
      <c r="AG108" s="568" t="s">
        <v>468</v>
      </c>
      <c r="AH108" s="539" t="s">
        <v>469</v>
      </c>
      <c r="AI108" s="15"/>
      <c r="AJ108" s="547" t="s">
        <v>470</v>
      </c>
      <c r="AK108" s="539" t="s">
        <v>471</v>
      </c>
      <c r="AL108" s="381"/>
    </row>
    <row r="109" spans="1:38" s="4" customFormat="1" ht="15.75" customHeight="1" x14ac:dyDescent="0.2">
      <c r="A109" s="1"/>
      <c r="B109" s="548"/>
      <c r="C109" s="537"/>
      <c r="D109" s="537"/>
      <c r="E109" s="537"/>
      <c r="F109" s="540"/>
      <c r="G109" s="292" t="s">
        <v>3</v>
      </c>
      <c r="H109" s="2" t="s">
        <v>105</v>
      </c>
      <c r="I109" s="293" t="s">
        <v>106</v>
      </c>
      <c r="J109" s="13" t="s">
        <v>101</v>
      </c>
      <c r="K109" s="2" t="s">
        <v>96</v>
      </c>
      <c r="L109" s="548"/>
      <c r="M109" s="537"/>
      <c r="N109" s="537"/>
      <c r="O109" s="537"/>
      <c r="P109" s="537"/>
      <c r="Q109" s="537"/>
      <c r="R109" s="540"/>
      <c r="S109" s="44"/>
      <c r="T109" s="1"/>
      <c r="U109" s="577" t="s">
        <v>472</v>
      </c>
      <c r="V109" s="579" t="s">
        <v>473</v>
      </c>
      <c r="W109" s="579" t="s">
        <v>131</v>
      </c>
      <c r="X109" s="579" t="s">
        <v>132</v>
      </c>
      <c r="Y109" s="579" t="s">
        <v>474</v>
      </c>
      <c r="Z109" s="537"/>
      <c r="AA109" s="537"/>
      <c r="AB109" s="537"/>
      <c r="AC109" s="537"/>
      <c r="AD109" s="537"/>
      <c r="AE109" s="537"/>
      <c r="AF109" s="537"/>
      <c r="AG109" s="569"/>
      <c r="AH109" s="540"/>
      <c r="AI109" s="6" t="s">
        <v>117</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Juillet</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Juillet</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Juillet</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448</v>
      </c>
      <c r="C153" s="536" t="s">
        <v>449</v>
      </c>
      <c r="D153" s="536" t="s">
        <v>450</v>
      </c>
      <c r="E153" s="536" t="s">
        <v>451</v>
      </c>
      <c r="F153" s="539" t="s">
        <v>475</v>
      </c>
      <c r="G153" s="292"/>
      <c r="H153" s="2"/>
      <c r="I153" s="293"/>
      <c r="J153" s="13"/>
      <c r="K153" s="2"/>
      <c r="L153" s="547" t="s">
        <v>453</v>
      </c>
      <c r="M153" s="536" t="s">
        <v>454</v>
      </c>
      <c r="N153" s="536" t="s">
        <v>455</v>
      </c>
      <c r="O153" s="536" t="s">
        <v>456</v>
      </c>
      <c r="P153" s="536" t="s">
        <v>457</v>
      </c>
      <c r="Q153" s="536" t="s">
        <v>458</v>
      </c>
      <c r="R153" s="539" t="s">
        <v>459</v>
      </c>
      <c r="S153" s="44"/>
      <c r="T153" s="1"/>
      <c r="U153" s="522" t="s">
        <v>92</v>
      </c>
      <c r="V153" s="523"/>
      <c r="W153" s="523"/>
      <c r="X153" s="523"/>
      <c r="Y153" s="524"/>
      <c r="Z153" s="536" t="s">
        <v>461</v>
      </c>
      <c r="AA153" s="536" t="s">
        <v>462</v>
      </c>
      <c r="AB153" s="536" t="s">
        <v>463</v>
      </c>
      <c r="AC153" s="536" t="s">
        <v>464</v>
      </c>
      <c r="AD153" s="536" t="s">
        <v>465</v>
      </c>
      <c r="AE153" s="536" t="s">
        <v>466</v>
      </c>
      <c r="AF153" s="536" t="s">
        <v>467</v>
      </c>
      <c r="AG153" s="568" t="s">
        <v>468</v>
      </c>
      <c r="AH153" s="539" t="s">
        <v>469</v>
      </c>
      <c r="AI153" s="15"/>
      <c r="AJ153" s="547" t="s">
        <v>470</v>
      </c>
      <c r="AK153" s="539" t="s">
        <v>471</v>
      </c>
      <c r="AL153" s="381"/>
    </row>
    <row r="154" spans="1:38" s="4" customFormat="1" ht="15.6" customHeight="1" x14ac:dyDescent="0.2">
      <c r="A154" s="1"/>
      <c r="B154" s="548"/>
      <c r="C154" s="537"/>
      <c r="D154" s="537"/>
      <c r="E154" s="537"/>
      <c r="F154" s="540"/>
      <c r="G154" s="292" t="s">
        <v>3</v>
      </c>
      <c r="H154" s="2" t="s">
        <v>105</v>
      </c>
      <c r="I154" s="293" t="s">
        <v>106</v>
      </c>
      <c r="J154" s="13" t="s">
        <v>101</v>
      </c>
      <c r="K154" s="2" t="s">
        <v>96</v>
      </c>
      <c r="L154" s="548"/>
      <c r="M154" s="537"/>
      <c r="N154" s="537"/>
      <c r="O154" s="537"/>
      <c r="P154" s="537"/>
      <c r="Q154" s="537"/>
      <c r="R154" s="540"/>
      <c r="S154" s="44"/>
      <c r="T154" s="1"/>
      <c r="U154" s="577" t="s">
        <v>472</v>
      </c>
      <c r="V154" s="579" t="s">
        <v>473</v>
      </c>
      <c r="W154" s="579" t="s">
        <v>131</v>
      </c>
      <c r="X154" s="579" t="s">
        <v>132</v>
      </c>
      <c r="Y154" s="579" t="s">
        <v>474</v>
      </c>
      <c r="Z154" s="537"/>
      <c r="AA154" s="537"/>
      <c r="AB154" s="537"/>
      <c r="AC154" s="537"/>
      <c r="AD154" s="537"/>
      <c r="AE154" s="537"/>
      <c r="AF154" s="537"/>
      <c r="AG154" s="569"/>
      <c r="AH154" s="540"/>
      <c r="AI154" s="6" t="s">
        <v>117</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Juillet</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Juillet</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Juillet</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448</v>
      </c>
      <c r="C198" s="536" t="s">
        <v>449</v>
      </c>
      <c r="D198" s="536" t="s">
        <v>450</v>
      </c>
      <c r="E198" s="536" t="s">
        <v>451</v>
      </c>
      <c r="F198" s="539" t="s">
        <v>475</v>
      </c>
      <c r="G198" s="292"/>
      <c r="H198" s="2"/>
      <c r="I198" s="293"/>
      <c r="J198" s="13"/>
      <c r="K198" s="2"/>
      <c r="L198" s="547" t="s">
        <v>453</v>
      </c>
      <c r="M198" s="536" t="s">
        <v>454</v>
      </c>
      <c r="N198" s="536" t="s">
        <v>455</v>
      </c>
      <c r="O198" s="536" t="s">
        <v>456</v>
      </c>
      <c r="P198" s="536" t="s">
        <v>457</v>
      </c>
      <c r="Q198" s="536" t="s">
        <v>458</v>
      </c>
      <c r="R198" s="539" t="s">
        <v>459</v>
      </c>
      <c r="S198" s="44"/>
      <c r="T198" s="1"/>
      <c r="U198" s="522" t="s">
        <v>92</v>
      </c>
      <c r="V198" s="523"/>
      <c r="W198" s="523"/>
      <c r="X198" s="523"/>
      <c r="Y198" s="524"/>
      <c r="Z198" s="536" t="s">
        <v>461</v>
      </c>
      <c r="AA198" s="536" t="s">
        <v>462</v>
      </c>
      <c r="AB198" s="536" t="s">
        <v>463</v>
      </c>
      <c r="AC198" s="536" t="s">
        <v>464</v>
      </c>
      <c r="AD198" s="536" t="s">
        <v>465</v>
      </c>
      <c r="AE198" s="536" t="s">
        <v>466</v>
      </c>
      <c r="AF198" s="536" t="s">
        <v>467</v>
      </c>
      <c r="AG198" s="568" t="s">
        <v>468</v>
      </c>
      <c r="AH198" s="539" t="s">
        <v>469</v>
      </c>
      <c r="AI198" s="15"/>
      <c r="AJ198" s="547" t="s">
        <v>470</v>
      </c>
      <c r="AK198" s="539" t="s">
        <v>471</v>
      </c>
      <c r="AL198" s="381"/>
    </row>
    <row r="199" spans="1:38" s="4" customFormat="1" ht="15.6" customHeight="1" x14ac:dyDescent="0.2">
      <c r="A199" s="1"/>
      <c r="B199" s="548"/>
      <c r="C199" s="537"/>
      <c r="D199" s="537"/>
      <c r="E199" s="537"/>
      <c r="F199" s="540"/>
      <c r="G199" s="292" t="s">
        <v>3</v>
      </c>
      <c r="H199" s="2" t="s">
        <v>105</v>
      </c>
      <c r="I199" s="293" t="s">
        <v>106</v>
      </c>
      <c r="J199" s="13" t="s">
        <v>101</v>
      </c>
      <c r="K199" s="2" t="s">
        <v>96</v>
      </c>
      <c r="L199" s="548"/>
      <c r="M199" s="537"/>
      <c r="N199" s="537"/>
      <c r="O199" s="537"/>
      <c r="P199" s="537"/>
      <c r="Q199" s="537"/>
      <c r="R199" s="540"/>
      <c r="S199" s="44"/>
      <c r="T199" s="1"/>
      <c r="U199" s="577" t="s">
        <v>472</v>
      </c>
      <c r="V199" s="579" t="s">
        <v>473</v>
      </c>
      <c r="W199" s="579" t="s">
        <v>131</v>
      </c>
      <c r="X199" s="579" t="s">
        <v>132</v>
      </c>
      <c r="Y199" s="579" t="s">
        <v>474</v>
      </c>
      <c r="Z199" s="537"/>
      <c r="AA199" s="537"/>
      <c r="AB199" s="537"/>
      <c r="AC199" s="537"/>
      <c r="AD199" s="537"/>
      <c r="AE199" s="537"/>
      <c r="AF199" s="537"/>
      <c r="AG199" s="569"/>
      <c r="AH199" s="540"/>
      <c r="AI199" s="6" t="s">
        <v>117</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Juillet</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Juillet</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Juillet</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448</v>
      </c>
      <c r="C243" s="536" t="s">
        <v>449</v>
      </c>
      <c r="D243" s="536" t="s">
        <v>450</v>
      </c>
      <c r="E243" s="536" t="s">
        <v>451</v>
      </c>
      <c r="F243" s="539" t="s">
        <v>475</v>
      </c>
      <c r="G243" s="292"/>
      <c r="H243" s="2"/>
      <c r="I243" s="293"/>
      <c r="J243" s="13"/>
      <c r="K243" s="2"/>
      <c r="L243" s="547" t="s">
        <v>453</v>
      </c>
      <c r="M243" s="536" t="s">
        <v>454</v>
      </c>
      <c r="N243" s="536" t="s">
        <v>455</v>
      </c>
      <c r="O243" s="536" t="s">
        <v>456</v>
      </c>
      <c r="P243" s="536" t="s">
        <v>457</v>
      </c>
      <c r="Q243" s="536" t="s">
        <v>458</v>
      </c>
      <c r="R243" s="539" t="s">
        <v>459</v>
      </c>
      <c r="S243" s="44"/>
      <c r="T243" s="1"/>
      <c r="U243" s="522" t="s">
        <v>92</v>
      </c>
      <c r="V243" s="523"/>
      <c r="W243" s="523"/>
      <c r="X243" s="523"/>
      <c r="Y243" s="524"/>
      <c r="Z243" s="536" t="s">
        <v>461</v>
      </c>
      <c r="AA243" s="536" t="s">
        <v>462</v>
      </c>
      <c r="AB243" s="536" t="s">
        <v>463</v>
      </c>
      <c r="AC243" s="536" t="s">
        <v>464</v>
      </c>
      <c r="AD243" s="536" t="s">
        <v>465</v>
      </c>
      <c r="AE243" s="536" t="s">
        <v>466</v>
      </c>
      <c r="AF243" s="536" t="s">
        <v>467</v>
      </c>
      <c r="AG243" s="568" t="s">
        <v>468</v>
      </c>
      <c r="AH243" s="539" t="s">
        <v>469</v>
      </c>
      <c r="AI243" s="15"/>
      <c r="AJ243" s="547" t="s">
        <v>470</v>
      </c>
      <c r="AK243" s="539" t="s">
        <v>471</v>
      </c>
      <c r="AL243" s="381"/>
    </row>
    <row r="244" spans="1:38" s="4" customFormat="1" ht="15.6" customHeight="1" x14ac:dyDescent="0.2">
      <c r="A244" s="1"/>
      <c r="B244" s="548"/>
      <c r="C244" s="537"/>
      <c r="D244" s="537"/>
      <c r="E244" s="537"/>
      <c r="F244" s="540"/>
      <c r="G244" s="292" t="s">
        <v>3</v>
      </c>
      <c r="H244" s="2" t="s">
        <v>105</v>
      </c>
      <c r="I244" s="293" t="s">
        <v>106</v>
      </c>
      <c r="J244" s="13" t="s">
        <v>101</v>
      </c>
      <c r="K244" s="2" t="s">
        <v>96</v>
      </c>
      <c r="L244" s="548"/>
      <c r="M244" s="537"/>
      <c r="N244" s="537"/>
      <c r="O244" s="537"/>
      <c r="P244" s="537"/>
      <c r="Q244" s="537"/>
      <c r="R244" s="540"/>
      <c r="S244" s="44"/>
      <c r="T244" s="1"/>
      <c r="U244" s="577" t="s">
        <v>472</v>
      </c>
      <c r="V244" s="579" t="s">
        <v>473</v>
      </c>
      <c r="W244" s="579" t="s">
        <v>131</v>
      </c>
      <c r="X244" s="579" t="s">
        <v>132</v>
      </c>
      <c r="Y244" s="579" t="s">
        <v>474</v>
      </c>
      <c r="Z244" s="537"/>
      <c r="AA244" s="537"/>
      <c r="AB244" s="537"/>
      <c r="AC244" s="537"/>
      <c r="AD244" s="537"/>
      <c r="AE244" s="537"/>
      <c r="AF244" s="537"/>
      <c r="AG244" s="569"/>
      <c r="AH244" s="540"/>
      <c r="AI244" s="6" t="s">
        <v>117</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Juillet</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Juillet</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Juillet</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448</v>
      </c>
      <c r="C288" s="536" t="s">
        <v>449</v>
      </c>
      <c r="D288" s="536" t="s">
        <v>450</v>
      </c>
      <c r="E288" s="536" t="s">
        <v>451</v>
      </c>
      <c r="F288" s="539" t="s">
        <v>475</v>
      </c>
      <c r="G288" s="292"/>
      <c r="H288" s="2"/>
      <c r="I288" s="293"/>
      <c r="J288" s="13"/>
      <c r="K288" s="2"/>
      <c r="L288" s="547" t="s">
        <v>453</v>
      </c>
      <c r="M288" s="536" t="s">
        <v>454</v>
      </c>
      <c r="N288" s="536" t="s">
        <v>455</v>
      </c>
      <c r="O288" s="536" t="s">
        <v>456</v>
      </c>
      <c r="P288" s="536" t="s">
        <v>457</v>
      </c>
      <c r="Q288" s="536" t="s">
        <v>458</v>
      </c>
      <c r="R288" s="539" t="s">
        <v>459</v>
      </c>
      <c r="S288" s="44"/>
      <c r="T288" s="1"/>
      <c r="U288" s="522" t="s">
        <v>92</v>
      </c>
      <c r="V288" s="523"/>
      <c r="W288" s="523"/>
      <c r="X288" s="523"/>
      <c r="Y288" s="524"/>
      <c r="Z288" s="536" t="s">
        <v>461</v>
      </c>
      <c r="AA288" s="536" t="s">
        <v>462</v>
      </c>
      <c r="AB288" s="536" t="s">
        <v>463</v>
      </c>
      <c r="AC288" s="536" t="s">
        <v>464</v>
      </c>
      <c r="AD288" s="536" t="s">
        <v>465</v>
      </c>
      <c r="AE288" s="536" t="s">
        <v>466</v>
      </c>
      <c r="AF288" s="536" t="s">
        <v>467</v>
      </c>
      <c r="AG288" s="568" t="s">
        <v>468</v>
      </c>
      <c r="AH288" s="539" t="s">
        <v>469</v>
      </c>
      <c r="AI288" s="15"/>
      <c r="AJ288" s="547" t="s">
        <v>470</v>
      </c>
      <c r="AK288" s="539" t="s">
        <v>471</v>
      </c>
      <c r="AL288" s="381"/>
    </row>
    <row r="289" spans="1:38" s="4" customFormat="1" ht="15.6" customHeight="1" x14ac:dyDescent="0.2">
      <c r="A289" s="1"/>
      <c r="B289" s="548"/>
      <c r="C289" s="537"/>
      <c r="D289" s="537"/>
      <c r="E289" s="537"/>
      <c r="F289" s="540"/>
      <c r="G289" s="292" t="s">
        <v>3</v>
      </c>
      <c r="H289" s="2" t="s">
        <v>105</v>
      </c>
      <c r="I289" s="293" t="s">
        <v>106</v>
      </c>
      <c r="J289" s="13" t="s">
        <v>101</v>
      </c>
      <c r="K289" s="2" t="s">
        <v>96</v>
      </c>
      <c r="L289" s="548"/>
      <c r="M289" s="537"/>
      <c r="N289" s="537"/>
      <c r="O289" s="537"/>
      <c r="P289" s="537"/>
      <c r="Q289" s="537"/>
      <c r="R289" s="540"/>
      <c r="S289" s="44"/>
      <c r="T289" s="1"/>
      <c r="U289" s="577" t="s">
        <v>472</v>
      </c>
      <c r="V289" s="579" t="s">
        <v>473</v>
      </c>
      <c r="W289" s="579" t="s">
        <v>131</v>
      </c>
      <c r="X289" s="579" t="s">
        <v>132</v>
      </c>
      <c r="Y289" s="579" t="s">
        <v>474</v>
      </c>
      <c r="Z289" s="537"/>
      <c r="AA289" s="537"/>
      <c r="AB289" s="537"/>
      <c r="AC289" s="537"/>
      <c r="AD289" s="537"/>
      <c r="AE289" s="537"/>
      <c r="AF289" s="537"/>
      <c r="AG289" s="569"/>
      <c r="AH289" s="540"/>
      <c r="AI289" s="6" t="s">
        <v>117</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Juillet</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Juillet</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Juillet</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448</v>
      </c>
      <c r="C333" s="536" t="s">
        <v>449</v>
      </c>
      <c r="D333" s="536" t="s">
        <v>450</v>
      </c>
      <c r="E333" s="536" t="s">
        <v>451</v>
      </c>
      <c r="F333" s="539" t="s">
        <v>475</v>
      </c>
      <c r="G333" s="292"/>
      <c r="H333" s="2"/>
      <c r="I333" s="293"/>
      <c r="J333" s="13"/>
      <c r="K333" s="2"/>
      <c r="L333" s="547" t="s">
        <v>453</v>
      </c>
      <c r="M333" s="536" t="s">
        <v>454</v>
      </c>
      <c r="N333" s="536" t="s">
        <v>455</v>
      </c>
      <c r="O333" s="536" t="s">
        <v>456</v>
      </c>
      <c r="P333" s="536" t="s">
        <v>457</v>
      </c>
      <c r="Q333" s="536" t="s">
        <v>458</v>
      </c>
      <c r="R333" s="539" t="s">
        <v>459</v>
      </c>
      <c r="S333" s="44"/>
      <c r="T333" s="1"/>
      <c r="U333" s="522" t="s">
        <v>92</v>
      </c>
      <c r="V333" s="523"/>
      <c r="W333" s="523"/>
      <c r="X333" s="523"/>
      <c r="Y333" s="524"/>
      <c r="Z333" s="536" t="s">
        <v>461</v>
      </c>
      <c r="AA333" s="536" t="s">
        <v>462</v>
      </c>
      <c r="AB333" s="536" t="s">
        <v>463</v>
      </c>
      <c r="AC333" s="536" t="s">
        <v>464</v>
      </c>
      <c r="AD333" s="536" t="s">
        <v>465</v>
      </c>
      <c r="AE333" s="536" t="s">
        <v>466</v>
      </c>
      <c r="AF333" s="536" t="s">
        <v>467</v>
      </c>
      <c r="AG333" s="568" t="s">
        <v>468</v>
      </c>
      <c r="AH333" s="539" t="s">
        <v>469</v>
      </c>
      <c r="AI333" s="15"/>
      <c r="AJ333" s="547" t="s">
        <v>470</v>
      </c>
      <c r="AK333" s="539" t="s">
        <v>471</v>
      </c>
      <c r="AL333" s="381"/>
    </row>
    <row r="334" spans="1:38" s="4" customFormat="1" ht="15.6" customHeight="1" x14ac:dyDescent="0.2">
      <c r="A334" s="1"/>
      <c r="B334" s="548"/>
      <c r="C334" s="537"/>
      <c r="D334" s="537"/>
      <c r="E334" s="537"/>
      <c r="F334" s="540"/>
      <c r="G334" s="292" t="s">
        <v>3</v>
      </c>
      <c r="H334" s="2" t="s">
        <v>105</v>
      </c>
      <c r="I334" s="293" t="s">
        <v>106</v>
      </c>
      <c r="J334" s="13" t="s">
        <v>101</v>
      </c>
      <c r="K334" s="2" t="s">
        <v>96</v>
      </c>
      <c r="L334" s="548"/>
      <c r="M334" s="537"/>
      <c r="N334" s="537"/>
      <c r="O334" s="537"/>
      <c r="P334" s="537"/>
      <c r="Q334" s="537"/>
      <c r="R334" s="540"/>
      <c r="S334" s="44"/>
      <c r="T334" s="1"/>
      <c r="U334" s="577" t="s">
        <v>472</v>
      </c>
      <c r="V334" s="579" t="s">
        <v>473</v>
      </c>
      <c r="W334" s="579" t="s">
        <v>131</v>
      </c>
      <c r="X334" s="579" t="s">
        <v>132</v>
      </c>
      <c r="Y334" s="579" t="s">
        <v>474</v>
      </c>
      <c r="Z334" s="537"/>
      <c r="AA334" s="537"/>
      <c r="AB334" s="537"/>
      <c r="AC334" s="537"/>
      <c r="AD334" s="537"/>
      <c r="AE334" s="537"/>
      <c r="AF334" s="537"/>
      <c r="AG334" s="569"/>
      <c r="AH334" s="540"/>
      <c r="AI334" s="6" t="s">
        <v>117</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Juillet</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Juillet</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Juillet</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448</v>
      </c>
      <c r="C378" s="536" t="s">
        <v>449</v>
      </c>
      <c r="D378" s="536" t="s">
        <v>450</v>
      </c>
      <c r="E378" s="536" t="s">
        <v>451</v>
      </c>
      <c r="F378" s="539" t="s">
        <v>475</v>
      </c>
      <c r="G378" s="292"/>
      <c r="H378" s="2"/>
      <c r="I378" s="293"/>
      <c r="J378" s="13"/>
      <c r="K378" s="2"/>
      <c r="L378" s="547" t="s">
        <v>453</v>
      </c>
      <c r="M378" s="536" t="s">
        <v>454</v>
      </c>
      <c r="N378" s="536" t="s">
        <v>455</v>
      </c>
      <c r="O378" s="536" t="s">
        <v>456</v>
      </c>
      <c r="P378" s="536" t="s">
        <v>457</v>
      </c>
      <c r="Q378" s="536" t="s">
        <v>458</v>
      </c>
      <c r="R378" s="539" t="s">
        <v>459</v>
      </c>
      <c r="S378" s="44"/>
      <c r="T378" s="1"/>
      <c r="U378" s="522" t="s">
        <v>92</v>
      </c>
      <c r="V378" s="523"/>
      <c r="W378" s="523"/>
      <c r="X378" s="523"/>
      <c r="Y378" s="524"/>
      <c r="Z378" s="536" t="s">
        <v>461</v>
      </c>
      <c r="AA378" s="536" t="s">
        <v>462</v>
      </c>
      <c r="AB378" s="536" t="s">
        <v>463</v>
      </c>
      <c r="AC378" s="536" t="s">
        <v>464</v>
      </c>
      <c r="AD378" s="536" t="s">
        <v>465</v>
      </c>
      <c r="AE378" s="536" t="s">
        <v>466</v>
      </c>
      <c r="AF378" s="536" t="s">
        <v>467</v>
      </c>
      <c r="AG378" s="568" t="s">
        <v>468</v>
      </c>
      <c r="AH378" s="539" t="s">
        <v>469</v>
      </c>
      <c r="AI378" s="15"/>
      <c r="AJ378" s="547" t="s">
        <v>470</v>
      </c>
      <c r="AK378" s="539" t="s">
        <v>471</v>
      </c>
      <c r="AL378" s="381"/>
    </row>
    <row r="379" spans="1:38" s="4" customFormat="1" ht="15.6" customHeight="1" x14ac:dyDescent="0.2">
      <c r="A379" s="1"/>
      <c r="B379" s="548"/>
      <c r="C379" s="537"/>
      <c r="D379" s="537"/>
      <c r="E379" s="537"/>
      <c r="F379" s="540"/>
      <c r="G379" s="292" t="s">
        <v>3</v>
      </c>
      <c r="H379" s="2" t="s">
        <v>105</v>
      </c>
      <c r="I379" s="293" t="s">
        <v>106</v>
      </c>
      <c r="J379" s="13" t="s">
        <v>101</v>
      </c>
      <c r="K379" s="2" t="s">
        <v>96</v>
      </c>
      <c r="L379" s="548"/>
      <c r="M379" s="537"/>
      <c r="N379" s="537"/>
      <c r="O379" s="537"/>
      <c r="P379" s="537"/>
      <c r="Q379" s="537"/>
      <c r="R379" s="540"/>
      <c r="S379" s="44"/>
      <c r="T379" s="1"/>
      <c r="U379" s="577" t="s">
        <v>472</v>
      </c>
      <c r="V379" s="579" t="s">
        <v>473</v>
      </c>
      <c r="W379" s="579" t="s">
        <v>131</v>
      </c>
      <c r="X379" s="579" t="s">
        <v>132</v>
      </c>
      <c r="Y379" s="579" t="s">
        <v>474</v>
      </c>
      <c r="Z379" s="537"/>
      <c r="AA379" s="537"/>
      <c r="AB379" s="537"/>
      <c r="AC379" s="537"/>
      <c r="AD379" s="537"/>
      <c r="AE379" s="537"/>
      <c r="AF379" s="537"/>
      <c r="AG379" s="569"/>
      <c r="AH379" s="540"/>
      <c r="AI379" s="6" t="s">
        <v>117</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Juillet</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Juillet</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Juillet</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448</v>
      </c>
      <c r="C423" s="536" t="s">
        <v>449</v>
      </c>
      <c r="D423" s="536" t="s">
        <v>450</v>
      </c>
      <c r="E423" s="536" t="s">
        <v>451</v>
      </c>
      <c r="F423" s="539" t="s">
        <v>475</v>
      </c>
      <c r="G423" s="292"/>
      <c r="H423" s="2"/>
      <c r="I423" s="293"/>
      <c r="J423" s="13"/>
      <c r="K423" s="2"/>
      <c r="L423" s="547" t="s">
        <v>453</v>
      </c>
      <c r="M423" s="536" t="s">
        <v>454</v>
      </c>
      <c r="N423" s="536" t="s">
        <v>455</v>
      </c>
      <c r="O423" s="536" t="s">
        <v>456</v>
      </c>
      <c r="P423" s="536" t="s">
        <v>457</v>
      </c>
      <c r="Q423" s="536" t="s">
        <v>458</v>
      </c>
      <c r="R423" s="539" t="s">
        <v>459</v>
      </c>
      <c r="S423" s="44"/>
      <c r="T423" s="1"/>
      <c r="U423" s="522" t="s">
        <v>92</v>
      </c>
      <c r="V423" s="523"/>
      <c r="W423" s="523"/>
      <c r="X423" s="523"/>
      <c r="Y423" s="524"/>
      <c r="Z423" s="536" t="s">
        <v>461</v>
      </c>
      <c r="AA423" s="536" t="s">
        <v>462</v>
      </c>
      <c r="AB423" s="536" t="s">
        <v>463</v>
      </c>
      <c r="AC423" s="536" t="s">
        <v>464</v>
      </c>
      <c r="AD423" s="536" t="s">
        <v>465</v>
      </c>
      <c r="AE423" s="536" t="s">
        <v>466</v>
      </c>
      <c r="AF423" s="536" t="s">
        <v>467</v>
      </c>
      <c r="AG423" s="568" t="s">
        <v>468</v>
      </c>
      <c r="AH423" s="539" t="s">
        <v>469</v>
      </c>
      <c r="AI423" s="15"/>
      <c r="AJ423" s="547" t="s">
        <v>470</v>
      </c>
      <c r="AK423" s="539" t="s">
        <v>471</v>
      </c>
      <c r="AL423" s="381"/>
    </row>
    <row r="424" spans="1:38" s="4" customFormat="1" ht="15.6" customHeight="1" x14ac:dyDescent="0.2">
      <c r="A424" s="1"/>
      <c r="B424" s="548"/>
      <c r="C424" s="537"/>
      <c r="D424" s="537"/>
      <c r="E424" s="537"/>
      <c r="F424" s="540"/>
      <c r="G424" s="292" t="s">
        <v>3</v>
      </c>
      <c r="H424" s="2" t="s">
        <v>105</v>
      </c>
      <c r="I424" s="293" t="s">
        <v>106</v>
      </c>
      <c r="J424" s="13" t="s">
        <v>101</v>
      </c>
      <c r="K424" s="2" t="s">
        <v>96</v>
      </c>
      <c r="L424" s="548"/>
      <c r="M424" s="537"/>
      <c r="N424" s="537"/>
      <c r="O424" s="537"/>
      <c r="P424" s="537"/>
      <c r="Q424" s="537"/>
      <c r="R424" s="540"/>
      <c r="S424" s="44"/>
      <c r="T424" s="1"/>
      <c r="U424" s="577" t="s">
        <v>472</v>
      </c>
      <c r="V424" s="579" t="s">
        <v>473</v>
      </c>
      <c r="W424" s="579" t="s">
        <v>131</v>
      </c>
      <c r="X424" s="579" t="s">
        <v>132</v>
      </c>
      <c r="Y424" s="579" t="s">
        <v>474</v>
      </c>
      <c r="Z424" s="537"/>
      <c r="AA424" s="537"/>
      <c r="AB424" s="537"/>
      <c r="AC424" s="537"/>
      <c r="AD424" s="537"/>
      <c r="AE424" s="537"/>
      <c r="AF424" s="537"/>
      <c r="AG424" s="569"/>
      <c r="AH424" s="540"/>
      <c r="AI424" s="6" t="s">
        <v>117</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Juillet</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238</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15" t="s">
        <v>239</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589">
        <f>JUIN!U463</f>
        <v>0</v>
      </c>
      <c r="V463" s="589"/>
      <c r="W463" s="590"/>
      <c r="X463" s="23"/>
      <c r="Y463" s="83" t="s">
        <v>180</v>
      </c>
      <c r="Z463" s="589">
        <f>JUIN!Z463</f>
        <v>0</v>
      </c>
      <c r="AA463" s="589"/>
      <c r="AB463" s="590"/>
      <c r="AC463" s="43"/>
      <c r="AD463" s="83" t="s">
        <v>179</v>
      </c>
      <c r="AE463" s="589">
        <f>JUIN!AE463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240</v>
      </c>
      <c r="L464" s="514"/>
      <c r="M464" s="514"/>
      <c r="N464" s="514"/>
      <c r="O464" s="506">
        <f>J21</f>
        <v>0</v>
      </c>
      <c r="P464" s="506"/>
      <c r="Q464" s="52"/>
      <c r="R464" s="43"/>
      <c r="S464" s="43"/>
      <c r="T464" s="83" t="s">
        <v>164</v>
      </c>
      <c r="U464" s="589">
        <f>JUIN!U464</f>
        <v>0</v>
      </c>
      <c r="V464" s="589"/>
      <c r="W464" s="590"/>
      <c r="X464" s="23"/>
      <c r="Y464" s="83" t="s">
        <v>164</v>
      </c>
      <c r="Z464" s="589">
        <f>JUIN!Z464</f>
        <v>0</v>
      </c>
      <c r="AA464" s="589"/>
      <c r="AB464" s="590"/>
      <c r="AC464" s="43"/>
      <c r="AD464" s="83" t="s">
        <v>164</v>
      </c>
      <c r="AE464" s="589">
        <f>JUIN!AE464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589">
        <f>JUIN!U465</f>
        <v>0</v>
      </c>
      <c r="V465" s="589"/>
      <c r="W465" s="590"/>
      <c r="X465" s="23"/>
      <c r="Y465" s="83" t="s">
        <v>51</v>
      </c>
      <c r="Z465" s="589">
        <f>JUIN!Z465</f>
        <v>0</v>
      </c>
      <c r="AA465" s="589"/>
      <c r="AB465" s="590"/>
      <c r="AC465" s="43"/>
      <c r="AD465" s="83" t="s">
        <v>51</v>
      </c>
      <c r="AE465" s="589">
        <f>JUIN!AE465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83" t="s">
        <v>244</v>
      </c>
      <c r="U466" s="502">
        <f>JUIN!U470</f>
        <v>0</v>
      </c>
      <c r="V466" s="502"/>
      <c r="W466" s="53"/>
      <c r="X466" s="23"/>
      <c r="Y466" s="83" t="s">
        <v>244</v>
      </c>
      <c r="Z466" s="502">
        <f>JUIN!Z470</f>
        <v>0</v>
      </c>
      <c r="AA466" s="502"/>
      <c r="AB466" s="53"/>
      <c r="AC466" s="43"/>
      <c r="AD466" s="83" t="s">
        <v>244</v>
      </c>
      <c r="AE466" s="502">
        <f>JUIN!AE470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83" t="s">
        <v>166</v>
      </c>
      <c r="U467" s="501">
        <v>0</v>
      </c>
      <c r="V467" s="501"/>
      <c r="W467" s="53"/>
      <c r="X467" s="23"/>
      <c r="Y467" s="83" t="s">
        <v>166</v>
      </c>
      <c r="Z467" s="501">
        <v>0</v>
      </c>
      <c r="AA467" s="501"/>
      <c r="AB467" s="53"/>
      <c r="AC467" s="43"/>
      <c r="AD467" s="83" t="s">
        <v>166</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83" t="s">
        <v>167</v>
      </c>
      <c r="U468" s="501">
        <v>0</v>
      </c>
      <c r="V468" s="501"/>
      <c r="W468" s="53"/>
      <c r="X468" s="23"/>
      <c r="Y468" s="83" t="s">
        <v>167</v>
      </c>
      <c r="Z468" s="501">
        <v>0</v>
      </c>
      <c r="AA468" s="501"/>
      <c r="AB468" s="53"/>
      <c r="AC468" s="43"/>
      <c r="AD468" s="83"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241</v>
      </c>
      <c r="L469" s="514"/>
      <c r="M469" s="514"/>
      <c r="N469" s="514"/>
      <c r="O469" s="506">
        <f>SUM(O466-O467+O468)</f>
        <v>0</v>
      </c>
      <c r="P469" s="506"/>
      <c r="Q469" s="96"/>
      <c r="R469" s="43"/>
      <c r="S469" s="43"/>
      <c r="T469" s="83" t="s">
        <v>148</v>
      </c>
      <c r="U469" s="501">
        <v>0</v>
      </c>
      <c r="V469" s="501"/>
      <c r="W469" s="53"/>
      <c r="X469" s="23"/>
      <c r="Y469" s="83" t="s">
        <v>148</v>
      </c>
      <c r="Z469" s="501">
        <v>0</v>
      </c>
      <c r="AA469" s="501"/>
      <c r="AB469" s="53"/>
      <c r="AC469" s="43"/>
      <c r="AD469" s="83"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245</v>
      </c>
      <c r="U470" s="502">
        <f>U466+U467+U468-U469</f>
        <v>0</v>
      </c>
      <c r="V470" s="502"/>
      <c r="W470" s="53"/>
      <c r="X470" s="23"/>
      <c r="Y470" s="83" t="s">
        <v>245</v>
      </c>
      <c r="Z470" s="502">
        <f>Z466+Z467+Z468-Z469</f>
        <v>0</v>
      </c>
      <c r="AA470" s="502"/>
      <c r="AB470" s="53"/>
      <c r="AC470" s="43"/>
      <c r="AD470" s="83" t="s">
        <v>245</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242</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589">
        <f>JUIN!U473</f>
        <v>0</v>
      </c>
      <c r="V473" s="589"/>
      <c r="W473" s="590"/>
      <c r="X473" s="23"/>
      <c r="Y473" s="83" t="s">
        <v>177</v>
      </c>
      <c r="Z473" s="589">
        <f>JUIN!Z473</f>
        <v>0</v>
      </c>
      <c r="AA473" s="589"/>
      <c r="AB473" s="590"/>
      <c r="AC473" s="43"/>
      <c r="AD473" s="83" t="s">
        <v>178</v>
      </c>
      <c r="AE473" s="589">
        <f>JUIN!AE473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589">
        <f>JUIN!U474</f>
        <v>0</v>
      </c>
      <c r="V474" s="589"/>
      <c r="W474" s="590"/>
      <c r="X474" s="23"/>
      <c r="Y474" s="83" t="s">
        <v>164</v>
      </c>
      <c r="Z474" s="589">
        <f>JUIN!Z474</f>
        <v>0</v>
      </c>
      <c r="AA474" s="589"/>
      <c r="AB474" s="590"/>
      <c r="AC474" s="55"/>
      <c r="AD474" s="83" t="s">
        <v>164</v>
      </c>
      <c r="AE474" s="589">
        <f>JUIN!AE474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589">
        <f>JUIN!U475</f>
        <v>0</v>
      </c>
      <c r="V475" s="589"/>
      <c r="W475" s="590"/>
      <c r="X475" s="23"/>
      <c r="Y475" s="83" t="s">
        <v>51</v>
      </c>
      <c r="Z475" s="589">
        <f>JUIN!Z475</f>
        <v>0</v>
      </c>
      <c r="AA475" s="589"/>
      <c r="AB475" s="590"/>
      <c r="AC475" s="56"/>
      <c r="AD475" s="83" t="s">
        <v>51</v>
      </c>
      <c r="AE475" s="589">
        <f>JUIN!AE475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243</v>
      </c>
      <c r="L476" s="514"/>
      <c r="M476" s="514"/>
      <c r="N476" s="514"/>
      <c r="O476" s="506">
        <f>SUM(O472-O474+O475+O473)</f>
        <v>0</v>
      </c>
      <c r="P476" s="506"/>
      <c r="Q476" s="52"/>
      <c r="R476" s="43"/>
      <c r="S476" s="43"/>
      <c r="T476" s="83" t="s">
        <v>244</v>
      </c>
      <c r="U476" s="502">
        <f>JUIN!U480</f>
        <v>0</v>
      </c>
      <c r="V476" s="502"/>
      <c r="W476" s="53"/>
      <c r="X476" s="23"/>
      <c r="Y476" s="83" t="s">
        <v>244</v>
      </c>
      <c r="Z476" s="502">
        <f>JUIN!Z480</f>
        <v>0</v>
      </c>
      <c r="AA476" s="502"/>
      <c r="AB476" s="53"/>
      <c r="AC476" s="43"/>
      <c r="AD476" s="83" t="s">
        <v>244</v>
      </c>
      <c r="AE476" s="502">
        <f>JUIN!AE480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170</v>
      </c>
      <c r="U477" s="501">
        <v>0</v>
      </c>
      <c r="V477" s="501"/>
      <c r="W477" s="53"/>
      <c r="X477" s="23"/>
      <c r="Y477" s="83" t="s">
        <v>170</v>
      </c>
      <c r="Z477" s="501">
        <v>0</v>
      </c>
      <c r="AA477" s="501"/>
      <c r="AB477" s="53"/>
      <c r="AC477" s="43"/>
      <c r="AD477" s="83" t="s">
        <v>170</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167</v>
      </c>
      <c r="U478" s="501">
        <v>0</v>
      </c>
      <c r="V478" s="501"/>
      <c r="W478" s="53"/>
      <c r="X478" s="23"/>
      <c r="Y478" s="83" t="s">
        <v>167</v>
      </c>
      <c r="Z478" s="501">
        <v>0</v>
      </c>
      <c r="AA478" s="501"/>
      <c r="AB478" s="53"/>
      <c r="AC478" s="23"/>
      <c r="AD478" s="83"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148</v>
      </c>
      <c r="U479" s="501">
        <v>0</v>
      </c>
      <c r="V479" s="501"/>
      <c r="W479" s="53"/>
      <c r="X479" s="23"/>
      <c r="Y479" s="83" t="s">
        <v>148</v>
      </c>
      <c r="Z479" s="501">
        <v>0</v>
      </c>
      <c r="AA479" s="501"/>
      <c r="AB479" s="53"/>
      <c r="AC479" s="23"/>
      <c r="AD479" s="83" t="s">
        <v>148</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245</v>
      </c>
      <c r="U480" s="502">
        <f>U476+U477+U478-U479</f>
        <v>0</v>
      </c>
      <c r="V480" s="502"/>
      <c r="W480" s="53"/>
      <c r="X480" s="23"/>
      <c r="Y480" s="83" t="s">
        <v>245</v>
      </c>
      <c r="Z480" s="502">
        <f>Z476+Z477+Z478-Z479</f>
        <v>0</v>
      </c>
      <c r="AA480" s="502"/>
      <c r="AB480" s="53"/>
      <c r="AC480" s="23"/>
      <c r="AD480" s="83" t="s">
        <v>245</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589">
        <f>JUIN!U483</f>
        <v>0</v>
      </c>
      <c r="V483" s="589"/>
      <c r="W483" s="590"/>
      <c r="X483" s="23"/>
      <c r="Y483" s="83" t="s">
        <v>176</v>
      </c>
      <c r="Z483" s="589">
        <f>JUIN!Z483</f>
        <v>0</v>
      </c>
      <c r="AA483" s="589"/>
      <c r="AB483" s="590"/>
      <c r="AC483" s="23"/>
      <c r="AD483" s="83" t="s">
        <v>175</v>
      </c>
      <c r="AE483" s="589">
        <f>JUIN!AE483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589">
        <f>JUIN!U484</f>
        <v>0</v>
      </c>
      <c r="V484" s="589"/>
      <c r="W484" s="590"/>
      <c r="X484" s="23"/>
      <c r="Y484" s="83" t="s">
        <v>164</v>
      </c>
      <c r="Z484" s="589">
        <f>JUIN!Z484</f>
        <v>0</v>
      </c>
      <c r="AA484" s="589"/>
      <c r="AB484" s="590"/>
      <c r="AC484" s="23"/>
      <c r="AD484" s="83" t="s">
        <v>164</v>
      </c>
      <c r="AE484" s="589">
        <f>JUIN!AE484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JUIN!U485</f>
        <v>0</v>
      </c>
      <c r="V485" s="589"/>
      <c r="W485" s="590"/>
      <c r="X485" s="23"/>
      <c r="Y485" s="83" t="s">
        <v>51</v>
      </c>
      <c r="Z485" s="589">
        <f>JUIN!Z485</f>
        <v>0</v>
      </c>
      <c r="AA485" s="589"/>
      <c r="AB485" s="590"/>
      <c r="AC485" s="23"/>
      <c r="AD485" s="83" t="s">
        <v>51</v>
      </c>
      <c r="AE485" s="589">
        <f>JUIN!AE485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244</v>
      </c>
      <c r="U486" s="502">
        <f>JUIN!U490</f>
        <v>0</v>
      </c>
      <c r="V486" s="502"/>
      <c r="W486" s="53"/>
      <c r="X486" s="23"/>
      <c r="Y486" s="83" t="s">
        <v>244</v>
      </c>
      <c r="Z486" s="502">
        <f>JUIN!Z490</f>
        <v>0</v>
      </c>
      <c r="AA486" s="502"/>
      <c r="AB486" s="53"/>
      <c r="AC486" s="23"/>
      <c r="AD486" s="83" t="s">
        <v>244</v>
      </c>
      <c r="AE486" s="502">
        <f>JUIN!AE490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170</v>
      </c>
      <c r="U487" s="501">
        <v>0</v>
      </c>
      <c r="V487" s="501"/>
      <c r="W487" s="53"/>
      <c r="X487" s="23"/>
      <c r="Y487" s="83" t="s">
        <v>170</v>
      </c>
      <c r="Z487" s="501">
        <v>0</v>
      </c>
      <c r="AA487" s="501"/>
      <c r="AB487" s="53"/>
      <c r="AC487" s="23"/>
      <c r="AD487" s="83" t="s">
        <v>170</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167</v>
      </c>
      <c r="U488" s="501">
        <v>0</v>
      </c>
      <c r="V488" s="501"/>
      <c r="W488" s="53"/>
      <c r="X488" s="23"/>
      <c r="Y488" s="83" t="s">
        <v>167</v>
      </c>
      <c r="Z488" s="501">
        <v>0</v>
      </c>
      <c r="AA488" s="501"/>
      <c r="AB488" s="53"/>
      <c r="AC488" s="23"/>
      <c r="AD488" s="83" t="s">
        <v>167</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148</v>
      </c>
      <c r="U489" s="501">
        <v>0</v>
      </c>
      <c r="V489" s="501"/>
      <c r="W489" s="53"/>
      <c r="X489" s="23"/>
      <c r="Y489" s="83" t="s">
        <v>148</v>
      </c>
      <c r="Z489" s="501">
        <v>0</v>
      </c>
      <c r="AA489" s="501"/>
      <c r="AB489" s="53"/>
      <c r="AC489" s="23"/>
      <c r="AD489" s="83" t="s">
        <v>148</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245</v>
      </c>
      <c r="U490" s="502">
        <f>U486+U487+U488-U489</f>
        <v>0</v>
      </c>
      <c r="V490" s="502"/>
      <c r="W490" s="53"/>
      <c r="X490" s="23"/>
      <c r="Y490" s="83" t="s">
        <v>245</v>
      </c>
      <c r="Z490" s="502">
        <f>Z486+Z487+Z488-Z489</f>
        <v>0</v>
      </c>
      <c r="AA490" s="502"/>
      <c r="AB490" s="53"/>
      <c r="AC490" s="23"/>
      <c r="AD490" s="83" t="s">
        <v>245</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589">
        <f>JUIN!U493</f>
        <v>0</v>
      </c>
      <c r="V493" s="589"/>
      <c r="W493" s="590"/>
      <c r="X493" s="23"/>
      <c r="Y493" s="83" t="s">
        <v>173</v>
      </c>
      <c r="Z493" s="589">
        <f>JUIN!Z493</f>
        <v>0</v>
      </c>
      <c r="AA493" s="589"/>
      <c r="AB493" s="590"/>
      <c r="AC493" s="23"/>
      <c r="AD493" s="83" t="s">
        <v>174</v>
      </c>
      <c r="AE493" s="589">
        <f>JUIN!AE493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589">
        <f>JUIN!U494</f>
        <v>0</v>
      </c>
      <c r="V494" s="589"/>
      <c r="W494" s="590"/>
      <c r="X494" s="23"/>
      <c r="Y494" s="83" t="s">
        <v>164</v>
      </c>
      <c r="Z494" s="589">
        <f>JUIN!Z494</f>
        <v>0</v>
      </c>
      <c r="AA494" s="589"/>
      <c r="AB494" s="590"/>
      <c r="AC494" s="23"/>
      <c r="AD494" s="83" t="s">
        <v>164</v>
      </c>
      <c r="AE494" s="589">
        <f>JUIN!AE494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JUIN!U495</f>
        <v>0</v>
      </c>
      <c r="V495" s="589"/>
      <c r="W495" s="590"/>
      <c r="X495" s="23"/>
      <c r="Y495" s="83" t="s">
        <v>51</v>
      </c>
      <c r="Z495" s="589">
        <f>JUIN!Z495</f>
        <v>0</v>
      </c>
      <c r="AA495" s="589"/>
      <c r="AB495" s="590"/>
      <c r="AC495" s="23"/>
      <c r="AD495" s="83" t="s">
        <v>51</v>
      </c>
      <c r="AE495" s="589">
        <f>JUIN!AE495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244</v>
      </c>
      <c r="U496" s="502">
        <f>JUIN!U500</f>
        <v>0</v>
      </c>
      <c r="V496" s="502"/>
      <c r="W496" s="53"/>
      <c r="X496" s="23"/>
      <c r="Y496" s="83" t="s">
        <v>244</v>
      </c>
      <c r="Z496" s="502">
        <f>JUIN!Z500</f>
        <v>0</v>
      </c>
      <c r="AA496" s="502"/>
      <c r="AB496" s="53"/>
      <c r="AC496" s="23"/>
      <c r="AD496" s="83" t="s">
        <v>244</v>
      </c>
      <c r="AE496" s="502">
        <f>JUIN!AE500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170</v>
      </c>
      <c r="U497" s="501">
        <v>0</v>
      </c>
      <c r="V497" s="501"/>
      <c r="W497" s="53"/>
      <c r="X497" s="23"/>
      <c r="Y497" s="83" t="s">
        <v>170</v>
      </c>
      <c r="Z497" s="501">
        <v>0</v>
      </c>
      <c r="AA497" s="501"/>
      <c r="AB497" s="53"/>
      <c r="AC497" s="23"/>
      <c r="AD497" s="83" t="s">
        <v>170</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167</v>
      </c>
      <c r="U498" s="501">
        <v>0</v>
      </c>
      <c r="V498" s="501"/>
      <c r="W498" s="53"/>
      <c r="X498" s="23"/>
      <c r="Y498" s="83" t="s">
        <v>167</v>
      </c>
      <c r="Z498" s="501">
        <v>0</v>
      </c>
      <c r="AA498" s="501"/>
      <c r="AB498" s="53"/>
      <c r="AC498" s="23"/>
      <c r="AD498" s="83"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148</v>
      </c>
      <c r="U499" s="501">
        <v>0</v>
      </c>
      <c r="V499" s="501"/>
      <c r="W499" s="53"/>
      <c r="X499" s="23"/>
      <c r="Y499" s="83" t="s">
        <v>148</v>
      </c>
      <c r="Z499" s="501">
        <v>0</v>
      </c>
      <c r="AA499" s="501"/>
      <c r="AB499" s="53"/>
      <c r="AC499" s="23"/>
      <c r="AD499" s="83"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245</v>
      </c>
      <c r="U500" s="502">
        <f>U496+U497+U498-U499</f>
        <v>0</v>
      </c>
      <c r="V500" s="502"/>
      <c r="W500" s="53"/>
      <c r="X500" s="23"/>
      <c r="Y500" s="83" t="s">
        <v>245</v>
      </c>
      <c r="Z500" s="502">
        <f>Z496+Z497+Z498-Z499</f>
        <v>0</v>
      </c>
      <c r="AA500" s="502"/>
      <c r="AB500" s="53"/>
      <c r="AC500" s="23"/>
      <c r="AD500" s="83" t="s">
        <v>245</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0j+slIoX6g137emP8eWRI5mbWEaCy6/WGgzCi0tUJOPz68Nzsm4it6BG89v7BujasQ0rW2M6YNdXq+Re7aPoww==" saltValue="1q0OX8ZRJSGfcDeYCg35BA=="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292</v>
      </c>
      <c r="B3" s="583"/>
      <c r="C3" s="583"/>
      <c r="D3" s="583"/>
      <c r="E3" s="583"/>
      <c r="F3" s="583"/>
      <c r="G3" s="583"/>
      <c r="H3" s="583"/>
      <c r="I3" s="583"/>
      <c r="J3" s="583"/>
      <c r="K3" s="144"/>
    </row>
    <row r="4" spans="1:11" s="145" customFormat="1" ht="15.6" customHeight="1" x14ac:dyDescent="0.25">
      <c r="B4" s="148"/>
      <c r="C4" s="148"/>
      <c r="D4" s="148"/>
      <c r="E4" s="148"/>
      <c r="F4" s="309" t="s">
        <v>293</v>
      </c>
      <c r="G4" s="149">
        <f>JANVIER!E11</f>
        <v>0</v>
      </c>
      <c r="H4" s="148"/>
      <c r="I4" s="148"/>
      <c r="J4" s="148"/>
      <c r="K4" s="144"/>
    </row>
    <row r="5" spans="1:11" ht="15.6" customHeight="1" x14ac:dyDescent="0.2">
      <c r="A5" s="47" t="s">
        <v>50</v>
      </c>
      <c r="B5" s="47"/>
      <c r="C5" s="47"/>
      <c r="D5" s="47"/>
      <c r="E5" s="47"/>
      <c r="F5" s="47"/>
      <c r="G5" s="487" t="s">
        <v>485</v>
      </c>
      <c r="H5" s="333" t="s">
        <v>237</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294</v>
      </c>
      <c r="B7" s="47"/>
      <c r="C7" s="47"/>
      <c r="D7" s="47"/>
      <c r="E7" s="47"/>
      <c r="F7" s="47"/>
      <c r="G7" s="47"/>
      <c r="H7" s="47"/>
      <c r="I7" s="47" t="s">
        <v>52</v>
      </c>
      <c r="J7" s="419">
        <f>'RAP JUIN'!J39</f>
        <v>0</v>
      </c>
      <c r="K7" s="47"/>
    </row>
    <row r="8" spans="1:11" ht="15.6" customHeight="1" x14ac:dyDescent="0.2">
      <c r="A8" s="128" t="s">
        <v>295</v>
      </c>
      <c r="B8" s="128"/>
      <c r="C8" s="128"/>
      <c r="D8" s="128"/>
      <c r="E8" s="128"/>
      <c r="F8" s="47"/>
      <c r="G8" s="47"/>
      <c r="H8" s="47"/>
      <c r="I8" s="47"/>
      <c r="J8" s="134"/>
      <c r="K8" s="47"/>
    </row>
    <row r="9" spans="1:11" ht="15.6" customHeight="1" x14ac:dyDescent="0.2">
      <c r="A9" s="47" t="s">
        <v>296</v>
      </c>
      <c r="B9" s="47"/>
      <c r="C9" s="47"/>
      <c r="D9" s="47"/>
      <c r="E9" s="47"/>
      <c r="F9" s="47"/>
      <c r="G9" s="47"/>
      <c r="H9" s="47"/>
      <c r="I9" s="413">
        <f>SUM(JUILLET!$B$7)</f>
        <v>0</v>
      </c>
      <c r="J9" s="135"/>
      <c r="K9" s="47"/>
    </row>
    <row r="10" spans="1:11" ht="15.6" customHeight="1" x14ac:dyDescent="0.2">
      <c r="A10" s="47" t="s">
        <v>297</v>
      </c>
      <c r="B10" s="47"/>
      <c r="C10" s="47"/>
      <c r="D10" s="47"/>
      <c r="E10" s="47"/>
      <c r="F10" s="47"/>
      <c r="G10" s="47"/>
      <c r="H10" s="47"/>
      <c r="I10" s="414">
        <f>SUM(JUILLET!$C$7)</f>
        <v>0</v>
      </c>
      <c r="J10" s="135"/>
      <c r="K10" s="47"/>
    </row>
    <row r="11" spans="1:11" ht="15.6" customHeight="1" x14ac:dyDescent="0.2">
      <c r="A11" s="47" t="s">
        <v>298</v>
      </c>
      <c r="B11" s="47"/>
      <c r="C11" s="47"/>
      <c r="D11" s="47"/>
      <c r="E11" s="47"/>
      <c r="F11" s="47"/>
      <c r="G11" s="47"/>
      <c r="H11" s="47"/>
      <c r="I11" s="414">
        <f>SUM(JUILLET!$D$7)</f>
        <v>0</v>
      </c>
      <c r="J11" s="135"/>
      <c r="K11" s="47"/>
    </row>
    <row r="12" spans="1:11" ht="15.6" customHeight="1" x14ac:dyDescent="0.2">
      <c r="A12" s="47" t="s">
        <v>487</v>
      </c>
      <c r="B12" s="47"/>
      <c r="C12" s="47"/>
      <c r="D12" s="47"/>
      <c r="E12" s="47"/>
      <c r="F12" s="47"/>
      <c r="G12" s="47"/>
      <c r="H12" s="47"/>
      <c r="I12" s="414">
        <f>SUM(JUILLET!$E$7)</f>
        <v>0</v>
      </c>
      <c r="J12" s="135"/>
      <c r="K12" s="47"/>
    </row>
    <row r="13" spans="1:11" ht="15.6" customHeight="1" x14ac:dyDescent="0.2">
      <c r="A13" s="47" t="s">
        <v>299</v>
      </c>
      <c r="B13" s="47"/>
      <c r="C13" s="47"/>
      <c r="D13" s="47"/>
      <c r="E13" s="47"/>
      <c r="F13" s="47"/>
      <c r="G13" s="47"/>
      <c r="H13" s="47"/>
      <c r="I13" s="414">
        <f>SUM(JUILLET!$F$7)</f>
        <v>0</v>
      </c>
      <c r="J13" s="135"/>
      <c r="K13" s="47"/>
    </row>
    <row r="14" spans="1:11" ht="15.6" customHeight="1" x14ac:dyDescent="0.2">
      <c r="A14" s="47" t="s">
        <v>300</v>
      </c>
      <c r="B14" s="47"/>
      <c r="C14" s="47"/>
      <c r="D14" s="47"/>
      <c r="E14" s="47"/>
      <c r="F14" s="47"/>
      <c r="G14" s="47"/>
      <c r="H14" s="47"/>
      <c r="I14" s="414">
        <f>SUM(JUILLET!$L$7:$O$7)</f>
        <v>0</v>
      </c>
      <c r="J14" s="135"/>
      <c r="K14" s="47"/>
    </row>
    <row r="15" spans="1:11" ht="15.6" customHeight="1" x14ac:dyDescent="0.2">
      <c r="A15" s="47"/>
      <c r="B15" s="47" t="s">
        <v>53</v>
      </c>
      <c r="C15" s="137" t="s">
        <v>301</v>
      </c>
      <c r="D15" s="47"/>
      <c r="E15" s="47"/>
      <c r="F15" s="47"/>
      <c r="G15" s="47"/>
      <c r="H15" s="47"/>
      <c r="I15" s="414">
        <f>SUM(JUILLET!$Q$7:$R$7)</f>
        <v>0</v>
      </c>
      <c r="J15" s="135"/>
      <c r="K15" s="47"/>
    </row>
    <row r="16" spans="1:11" ht="15.6" customHeight="1" thickBot="1" x14ac:dyDescent="0.25">
      <c r="A16" s="47"/>
      <c r="B16" s="47"/>
      <c r="C16" s="137" t="s">
        <v>302</v>
      </c>
      <c r="D16" s="47"/>
      <c r="E16" s="47"/>
      <c r="F16" s="47"/>
      <c r="G16" s="47"/>
      <c r="H16" s="47"/>
      <c r="I16" s="415">
        <f>SUM(JUILLET!$P$7)</f>
        <v>0</v>
      </c>
      <c r="J16" s="135"/>
      <c r="K16" s="47"/>
    </row>
    <row r="17" spans="1:11" ht="15.6" customHeight="1" thickBot="1" x14ac:dyDescent="0.25">
      <c r="A17" s="47"/>
      <c r="B17" s="128" t="s">
        <v>303</v>
      </c>
      <c r="C17" s="47"/>
      <c r="D17" s="47"/>
      <c r="E17" s="47"/>
      <c r="F17" s="47"/>
      <c r="G17" s="47"/>
      <c r="H17" s="47"/>
      <c r="I17" s="128"/>
      <c r="J17" s="174">
        <f>SUM(I9:I16)</f>
        <v>0</v>
      </c>
      <c r="K17" s="47"/>
    </row>
    <row r="18" spans="1:11" ht="15.6" customHeight="1" thickTop="1" thickBot="1" x14ac:dyDescent="0.25">
      <c r="A18" s="47"/>
      <c r="B18" s="128" t="s">
        <v>304</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305</v>
      </c>
      <c r="B20" s="47"/>
      <c r="C20" s="47"/>
      <c r="D20" s="47"/>
      <c r="E20" s="47"/>
      <c r="F20" s="47"/>
      <c r="G20" s="47"/>
      <c r="H20" s="47"/>
      <c r="I20" s="47"/>
      <c r="J20" s="135"/>
      <c r="K20" s="47"/>
    </row>
    <row r="21" spans="1:11" ht="15.6" customHeight="1" thickBot="1" x14ac:dyDescent="0.25">
      <c r="A21" s="47" t="s">
        <v>306</v>
      </c>
      <c r="B21" s="47"/>
      <c r="C21" s="47"/>
      <c r="D21" s="47"/>
      <c r="E21" s="47"/>
      <c r="F21" s="47"/>
      <c r="G21" s="47"/>
      <c r="H21" s="47"/>
      <c r="I21" s="47"/>
      <c r="J21" s="135"/>
      <c r="K21" s="47"/>
    </row>
    <row r="22" spans="1:11" ht="15.6" customHeight="1" x14ac:dyDescent="0.2">
      <c r="A22" s="47" t="s">
        <v>307</v>
      </c>
      <c r="B22" s="47"/>
      <c r="C22" s="47"/>
      <c r="D22" s="47"/>
      <c r="E22" s="47"/>
      <c r="F22" s="47"/>
      <c r="G22" s="47"/>
      <c r="H22" s="419">
        <f>SUM(JUILLET!$U$7)</f>
        <v>0</v>
      </c>
      <c r="I22" s="47"/>
      <c r="J22" s="135"/>
      <c r="K22" s="47"/>
    </row>
    <row r="23" spans="1:11" ht="15.6" customHeight="1" x14ac:dyDescent="0.2">
      <c r="A23" s="47" t="s">
        <v>308</v>
      </c>
      <c r="B23" s="47"/>
      <c r="C23" s="47"/>
      <c r="D23" s="47"/>
      <c r="E23" s="47"/>
      <c r="F23" s="47"/>
      <c r="G23" s="47"/>
      <c r="H23" s="416">
        <f>SUM(JUILLET!$V$7)</f>
        <v>0</v>
      </c>
      <c r="I23" s="47"/>
      <c r="J23" s="135"/>
      <c r="K23" s="47"/>
    </row>
    <row r="24" spans="1:11" ht="15.6" customHeight="1" thickBot="1" x14ac:dyDescent="0.25">
      <c r="A24" s="47" t="s">
        <v>309</v>
      </c>
      <c r="B24" s="47"/>
      <c r="C24" s="47"/>
      <c r="D24" s="47"/>
      <c r="E24" s="47"/>
      <c r="F24" s="47"/>
      <c r="G24" s="47"/>
      <c r="H24" s="416">
        <f>SUM(JUILLET!$W$7:'JUILLET'!$X$7)</f>
        <v>0</v>
      </c>
      <c r="I24" s="47"/>
      <c r="J24" s="135"/>
      <c r="K24" s="47"/>
    </row>
    <row r="25" spans="1:11" ht="15.6" customHeight="1" thickBot="1" x14ac:dyDescent="0.25">
      <c r="A25" s="47" t="s">
        <v>310</v>
      </c>
      <c r="B25" s="47"/>
      <c r="C25" s="47"/>
      <c r="D25" s="47"/>
      <c r="E25" s="47"/>
      <c r="F25" s="47"/>
      <c r="G25" s="47"/>
      <c r="H25" s="415">
        <f>SUM(JUILLET!$Y$7)</f>
        <v>0</v>
      </c>
      <c r="I25" s="417">
        <f>SUM(H22:H25)</f>
        <v>0</v>
      </c>
      <c r="J25" s="135"/>
      <c r="K25" s="47"/>
    </row>
    <row r="26" spans="1:11" ht="15.6" customHeight="1" x14ac:dyDescent="0.2">
      <c r="A26" s="47" t="s">
        <v>311</v>
      </c>
      <c r="B26" s="47"/>
      <c r="C26" s="47"/>
      <c r="D26" s="47"/>
      <c r="E26" s="47"/>
      <c r="F26" s="47"/>
      <c r="G26" s="47"/>
      <c r="H26" s="143"/>
      <c r="I26" s="414">
        <f>SUM(JUILLET!$Z$7)</f>
        <v>0</v>
      </c>
      <c r="J26" s="135"/>
      <c r="K26" s="47"/>
    </row>
    <row r="27" spans="1:11" ht="15.6" customHeight="1" x14ac:dyDescent="0.2">
      <c r="A27" s="47" t="s">
        <v>312</v>
      </c>
      <c r="B27" s="47"/>
      <c r="C27" s="47"/>
      <c r="D27" s="47"/>
      <c r="E27" s="47"/>
      <c r="F27" s="47"/>
      <c r="G27" s="47"/>
      <c r="H27" s="47"/>
      <c r="I27" s="414">
        <f>SUM(JUILLET!$AA$7)</f>
        <v>0</v>
      </c>
      <c r="J27" s="135"/>
      <c r="K27" s="47"/>
    </row>
    <row r="28" spans="1:11" ht="15.6" customHeight="1" x14ac:dyDescent="0.2">
      <c r="A28" s="47" t="s">
        <v>313</v>
      </c>
      <c r="B28" s="47"/>
      <c r="C28" s="47"/>
      <c r="D28" s="47"/>
      <c r="E28" s="47"/>
      <c r="F28" s="47"/>
      <c r="G28" s="47"/>
      <c r="H28" s="47"/>
      <c r="I28" s="414">
        <f>SUM(JUILLET!$AB$7)</f>
        <v>0</v>
      </c>
      <c r="J28" s="135"/>
      <c r="K28" s="47"/>
    </row>
    <row r="29" spans="1:11" ht="15.6" customHeight="1" x14ac:dyDescent="0.2">
      <c r="A29" s="47" t="s">
        <v>314</v>
      </c>
      <c r="B29" s="47"/>
      <c r="C29" s="47"/>
      <c r="D29" s="47"/>
      <c r="E29" s="47"/>
      <c r="F29" s="47"/>
      <c r="G29" s="47"/>
      <c r="H29" s="47"/>
      <c r="I29" s="414">
        <f>SUM(JUILLET!$AC$7)</f>
        <v>0</v>
      </c>
      <c r="J29" s="135"/>
      <c r="K29" s="47"/>
    </row>
    <row r="30" spans="1:11" ht="15.6" customHeight="1" x14ac:dyDescent="0.2">
      <c r="A30" s="47" t="s">
        <v>315</v>
      </c>
      <c r="B30" s="47"/>
      <c r="C30" s="47"/>
      <c r="D30" s="47"/>
      <c r="E30" s="47"/>
      <c r="F30" s="47"/>
      <c r="G30" s="47"/>
      <c r="H30" s="47"/>
      <c r="I30" s="414">
        <f>SUM(JUILLET!$AD$7)</f>
        <v>0</v>
      </c>
      <c r="J30" s="135"/>
      <c r="K30" s="47"/>
    </row>
    <row r="31" spans="1:11" ht="15.6" customHeight="1" x14ac:dyDescent="0.2">
      <c r="A31" s="47" t="s">
        <v>316</v>
      </c>
      <c r="B31" s="47"/>
      <c r="C31" s="47"/>
      <c r="D31" s="47"/>
      <c r="E31" s="47"/>
      <c r="F31" s="47"/>
      <c r="G31" s="47"/>
      <c r="H31" s="47"/>
      <c r="I31" s="414">
        <f>SUM(JUILLET!$AE$7)</f>
        <v>0</v>
      </c>
      <c r="J31" s="135"/>
      <c r="K31" s="47"/>
    </row>
    <row r="32" spans="1:11" ht="15.6" customHeight="1" x14ac:dyDescent="0.2">
      <c r="A32" s="47" t="s">
        <v>317</v>
      </c>
      <c r="B32" s="47"/>
      <c r="C32" s="47"/>
      <c r="D32" s="47"/>
      <c r="E32" s="47"/>
      <c r="F32" s="47"/>
      <c r="G32" s="47"/>
      <c r="H32" s="47"/>
      <c r="I32" s="414">
        <f>SUM(JUILLET!$AF$7)</f>
        <v>0</v>
      </c>
      <c r="J32" s="135"/>
      <c r="K32" s="47"/>
    </row>
    <row r="33" spans="1:11" ht="15.6" customHeight="1" x14ac:dyDescent="0.2">
      <c r="A33" s="47" t="s">
        <v>318</v>
      </c>
      <c r="B33" s="47"/>
      <c r="C33" s="47"/>
      <c r="D33" s="47"/>
      <c r="E33" s="47"/>
      <c r="F33" s="47"/>
      <c r="G33" s="47"/>
      <c r="H33" s="47"/>
      <c r="I33" s="414">
        <f>SUM(JUILLET!$AG$7)</f>
        <v>0</v>
      </c>
      <c r="J33" s="135"/>
      <c r="K33" s="47"/>
    </row>
    <row r="34" spans="1:11" ht="15.6" customHeight="1" x14ac:dyDescent="0.2">
      <c r="A34" s="47" t="s">
        <v>319</v>
      </c>
      <c r="B34" s="47"/>
      <c r="C34" s="47"/>
      <c r="D34" s="47"/>
      <c r="E34" s="47"/>
      <c r="F34" s="47"/>
      <c r="G34" s="47"/>
      <c r="H34" s="47"/>
      <c r="I34" s="414">
        <f>SUM(JUILLET!$AH$7)</f>
        <v>0</v>
      </c>
      <c r="J34" s="135"/>
      <c r="K34" s="47"/>
    </row>
    <row r="35" spans="1:11" ht="15.6" customHeight="1" x14ac:dyDescent="0.2">
      <c r="A35" s="47" t="s">
        <v>319</v>
      </c>
      <c r="B35" s="47"/>
      <c r="C35" s="47"/>
      <c r="D35" s="47"/>
      <c r="E35" s="47"/>
      <c r="F35" s="47"/>
      <c r="G35" s="47"/>
      <c r="H35" s="47"/>
      <c r="I35" s="418">
        <v>0</v>
      </c>
      <c r="J35" s="135"/>
      <c r="K35" s="47"/>
    </row>
    <row r="36" spans="1:11" ht="15.6" customHeight="1" x14ac:dyDescent="0.2">
      <c r="A36" s="47" t="s">
        <v>320</v>
      </c>
      <c r="B36" s="47"/>
      <c r="C36" s="47"/>
      <c r="D36" s="47"/>
      <c r="E36" s="47"/>
      <c r="F36" s="47"/>
      <c r="G36" s="47"/>
      <c r="H36" s="47"/>
      <c r="I36" s="414">
        <f>SUM(JUILLET!$AJ$7)</f>
        <v>0</v>
      </c>
      <c r="J36" s="135"/>
      <c r="K36" s="47"/>
    </row>
    <row r="37" spans="1:11" ht="15.6" customHeight="1" thickBot="1" x14ac:dyDescent="0.25">
      <c r="A37" s="47" t="s">
        <v>321</v>
      </c>
      <c r="B37" s="47"/>
      <c r="C37" s="47"/>
      <c r="D37" s="47"/>
      <c r="E37" s="47"/>
      <c r="F37" s="47"/>
      <c r="G37" s="47"/>
      <c r="H37" s="47"/>
      <c r="I37" s="415">
        <f>SUM(JUILLET!$AK$7)</f>
        <v>0</v>
      </c>
      <c r="J37" s="135"/>
      <c r="K37" s="47"/>
    </row>
    <row r="38" spans="1:11" ht="15.6" customHeight="1" thickBot="1" x14ac:dyDescent="0.25">
      <c r="A38" s="47" t="s">
        <v>322</v>
      </c>
      <c r="B38" s="47"/>
      <c r="C38" s="47"/>
      <c r="D38" s="47"/>
      <c r="E38" s="47"/>
      <c r="F38" s="47"/>
      <c r="G38" s="47"/>
      <c r="H38" s="47"/>
      <c r="I38" s="124"/>
      <c r="J38" s="421">
        <f>SUM(I25:I37)</f>
        <v>0</v>
      </c>
      <c r="K38" s="47"/>
    </row>
    <row r="39" spans="1:11" ht="15.6" customHeight="1" thickTop="1" thickBot="1" x14ac:dyDescent="0.25">
      <c r="A39" s="128" t="s">
        <v>323</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324</v>
      </c>
      <c r="B41" s="47"/>
      <c r="C41" s="47"/>
      <c r="D41" s="47"/>
      <c r="E41" s="47"/>
      <c r="F41" s="47"/>
      <c r="G41" s="47"/>
      <c r="H41" s="47"/>
      <c r="I41" s="47"/>
      <c r="J41" s="47"/>
      <c r="K41" s="47"/>
    </row>
    <row r="42" spans="1:11" ht="15.6" customHeight="1" x14ac:dyDescent="0.2">
      <c r="A42" s="47" t="s">
        <v>325</v>
      </c>
      <c r="B42" s="47"/>
      <c r="C42" s="47"/>
      <c r="D42" s="47"/>
      <c r="E42" s="47"/>
      <c r="F42" s="47"/>
      <c r="G42" s="47"/>
      <c r="H42" s="47"/>
      <c r="I42" s="47"/>
      <c r="J42" s="47"/>
      <c r="K42" s="47"/>
    </row>
    <row r="43" spans="1:11" ht="15.6" customHeight="1" x14ac:dyDescent="0.2">
      <c r="A43" s="47" t="s">
        <v>326</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327</v>
      </c>
      <c r="E46" s="47"/>
      <c r="F46" s="47"/>
      <c r="G46" s="47"/>
      <c r="H46" s="124"/>
      <c r="I46" s="124"/>
      <c r="J46" s="138" t="s">
        <v>328</v>
      </c>
      <c r="K46" s="47"/>
    </row>
    <row r="47" spans="1:11" ht="15.6" customHeight="1" x14ac:dyDescent="0.2">
      <c r="A47" s="47"/>
      <c r="B47" s="47"/>
      <c r="C47" s="47"/>
      <c r="D47" s="47"/>
      <c r="E47" s="47"/>
      <c r="F47" s="47"/>
      <c r="G47" s="47"/>
      <c r="H47" s="47" t="s">
        <v>50</v>
      </c>
      <c r="I47" s="47"/>
      <c r="J47" s="47"/>
      <c r="K47" s="47"/>
    </row>
    <row r="48" spans="1:11" ht="15.6" customHeight="1" x14ac:dyDescent="0.2">
      <c r="A48" s="587" t="s">
        <v>380</v>
      </c>
      <c r="B48" s="587"/>
      <c r="C48" s="587"/>
      <c r="D48" s="587"/>
      <c r="E48" s="587"/>
      <c r="F48" s="587"/>
      <c r="G48" s="587"/>
      <c r="H48" s="587"/>
      <c r="I48" s="587"/>
      <c r="J48" s="587"/>
      <c r="K48" s="47"/>
    </row>
    <row r="49" spans="1:11" ht="15.6" customHeight="1" x14ac:dyDescent="0.2">
      <c r="A49" s="132" t="s">
        <v>329</v>
      </c>
      <c r="B49" s="132"/>
      <c r="C49" s="132"/>
      <c r="D49" s="132"/>
      <c r="E49" s="132"/>
      <c r="F49" s="132"/>
      <c r="G49" s="132"/>
      <c r="H49" s="132"/>
      <c r="I49" s="132"/>
      <c r="J49" s="47"/>
      <c r="K49" s="47"/>
    </row>
    <row r="50" spans="1:11" ht="15.6" customHeight="1" x14ac:dyDescent="0.2">
      <c r="A50" s="132" t="s">
        <v>330</v>
      </c>
      <c r="B50" s="132"/>
      <c r="C50" s="132"/>
      <c r="D50" s="132"/>
      <c r="E50" s="132"/>
      <c r="F50" s="132"/>
      <c r="G50" s="132"/>
      <c r="H50" s="132"/>
      <c r="I50" s="132"/>
      <c r="J50" s="47"/>
      <c r="K50" s="47"/>
    </row>
  </sheetData>
  <sheetProtection algorithmName="SHA-512" hashValue="BQmWSl/KcEb//Fvy9Ffpo3xy3agG6Et08LW23GQTC8EvU0CPFaDnl+TV9+J/i1sLacfUqJyL7OTJP+vLMGcFMw==" saltValue="EtjErJu8wBW4a4NOqSulig=="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87</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448</v>
      </c>
      <c r="C4" s="519" t="s">
        <v>449</v>
      </c>
      <c r="D4" s="519" t="s">
        <v>450</v>
      </c>
      <c r="E4" s="519" t="s">
        <v>451</v>
      </c>
      <c r="F4" s="562" t="s">
        <v>452</v>
      </c>
      <c r="G4" s="263"/>
      <c r="H4" s="264"/>
      <c r="I4" s="265"/>
      <c r="J4" s="260"/>
      <c r="K4" s="264"/>
      <c r="L4" s="544" t="s">
        <v>453</v>
      </c>
      <c r="M4" s="519" t="s">
        <v>454</v>
      </c>
      <c r="N4" s="519" t="s">
        <v>455</v>
      </c>
      <c r="O4" s="519" t="s">
        <v>456</v>
      </c>
      <c r="P4" s="519" t="s">
        <v>457</v>
      </c>
      <c r="Q4" s="528" t="s">
        <v>458</v>
      </c>
      <c r="R4" s="531" t="s">
        <v>459</v>
      </c>
      <c r="S4" s="364"/>
      <c r="T4" s="365"/>
      <c r="U4" s="525" t="s">
        <v>460</v>
      </c>
      <c r="V4" s="526"/>
      <c r="W4" s="526"/>
      <c r="X4" s="526"/>
      <c r="Y4" s="527"/>
      <c r="Z4" s="528" t="s">
        <v>461</v>
      </c>
      <c r="AA4" s="519" t="s">
        <v>462</v>
      </c>
      <c r="AB4" s="519" t="s">
        <v>463</v>
      </c>
      <c r="AC4" s="528" t="s">
        <v>464</v>
      </c>
      <c r="AD4" s="519" t="s">
        <v>465</v>
      </c>
      <c r="AE4" s="519" t="s">
        <v>466</v>
      </c>
      <c r="AF4" s="519" t="s">
        <v>467</v>
      </c>
      <c r="AG4" s="565" t="s">
        <v>468</v>
      </c>
      <c r="AH4" s="531" t="s">
        <v>469</v>
      </c>
      <c r="AI4" s="268"/>
      <c r="AJ4" s="572" t="s">
        <v>470</v>
      </c>
      <c r="AK4" s="531" t="s">
        <v>471</v>
      </c>
      <c r="AL4" s="33"/>
    </row>
    <row r="5" spans="1:38" s="81" customFormat="1" ht="15.6" customHeight="1" x14ac:dyDescent="0.2">
      <c r="A5" s="260"/>
      <c r="B5" s="545"/>
      <c r="C5" s="520"/>
      <c r="D5" s="520"/>
      <c r="E5" s="520"/>
      <c r="F5" s="563"/>
      <c r="G5" s="263" t="s">
        <v>3</v>
      </c>
      <c r="H5" s="264" t="s">
        <v>105</v>
      </c>
      <c r="I5" s="265" t="s">
        <v>106</v>
      </c>
      <c r="J5" s="260" t="s">
        <v>101</v>
      </c>
      <c r="K5" s="264" t="s">
        <v>96</v>
      </c>
      <c r="L5" s="545"/>
      <c r="M5" s="520"/>
      <c r="N5" s="520"/>
      <c r="O5" s="520"/>
      <c r="P5" s="520"/>
      <c r="Q5" s="529"/>
      <c r="R5" s="532"/>
      <c r="S5" s="366" t="s">
        <v>46</v>
      </c>
      <c r="T5" s="260" t="s">
        <v>46</v>
      </c>
      <c r="U5" s="575" t="s">
        <v>472</v>
      </c>
      <c r="V5" s="576" t="s">
        <v>473</v>
      </c>
      <c r="W5" s="576" t="s">
        <v>131</v>
      </c>
      <c r="X5" s="576" t="s">
        <v>132</v>
      </c>
      <c r="Y5" s="576" t="s">
        <v>474</v>
      </c>
      <c r="Z5" s="529"/>
      <c r="AA5" s="520"/>
      <c r="AB5" s="520"/>
      <c r="AC5" s="529"/>
      <c r="AD5" s="520"/>
      <c r="AE5" s="520"/>
      <c r="AF5" s="520"/>
      <c r="AG5" s="566"/>
      <c r="AH5" s="532"/>
      <c r="AI5" s="271" t="s">
        <v>117</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Août</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38" s="114" customFormat="1" ht="12.75" customHeight="1" x14ac:dyDescent="0.2">
      <c r="A11" s="116"/>
      <c r="B11" s="283" t="s">
        <v>144</v>
      </c>
      <c r="C11" s="282" t="s">
        <v>246</v>
      </c>
      <c r="D11" s="283" t="s">
        <v>145</v>
      </c>
      <c r="E11" s="252">
        <f>JUILLET!E11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Août</v>
      </c>
      <c r="AK11" s="252">
        <f>$E$11</f>
        <v>0</v>
      </c>
      <c r="AL11" s="116"/>
    </row>
    <row r="12" spans="1:3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448</v>
      </c>
      <c r="C18" s="536" t="s">
        <v>449</v>
      </c>
      <c r="D18" s="536" t="s">
        <v>450</v>
      </c>
      <c r="E18" s="536" t="s">
        <v>451</v>
      </c>
      <c r="F18" s="539" t="s">
        <v>475</v>
      </c>
      <c r="G18" s="292"/>
      <c r="H18" s="2"/>
      <c r="I18" s="293"/>
      <c r="J18" s="13"/>
      <c r="K18" s="2"/>
      <c r="L18" s="547" t="s">
        <v>453</v>
      </c>
      <c r="M18" s="536" t="s">
        <v>454</v>
      </c>
      <c r="N18" s="536" t="s">
        <v>455</v>
      </c>
      <c r="O18" s="536" t="s">
        <v>456</v>
      </c>
      <c r="P18" s="536" t="s">
        <v>457</v>
      </c>
      <c r="Q18" s="536" t="s">
        <v>458</v>
      </c>
      <c r="R18" s="539" t="s">
        <v>459</v>
      </c>
      <c r="S18" s="44"/>
      <c r="T18" s="1"/>
      <c r="U18" s="522" t="s">
        <v>92</v>
      </c>
      <c r="V18" s="523"/>
      <c r="W18" s="523"/>
      <c r="X18" s="523"/>
      <c r="Y18" s="524"/>
      <c r="Z18" s="536" t="s">
        <v>461</v>
      </c>
      <c r="AA18" s="536" t="s">
        <v>462</v>
      </c>
      <c r="AB18" s="536" t="s">
        <v>463</v>
      </c>
      <c r="AC18" s="536" t="s">
        <v>464</v>
      </c>
      <c r="AD18" s="536" t="s">
        <v>465</v>
      </c>
      <c r="AE18" s="536" t="s">
        <v>466</v>
      </c>
      <c r="AF18" s="536" t="s">
        <v>467</v>
      </c>
      <c r="AG18" s="568" t="s">
        <v>468</v>
      </c>
      <c r="AH18" s="539" t="s">
        <v>469</v>
      </c>
      <c r="AI18" s="15"/>
      <c r="AJ18" s="547" t="s">
        <v>470</v>
      </c>
      <c r="AK18" s="539" t="s">
        <v>471</v>
      </c>
      <c r="AL18" s="381"/>
    </row>
    <row r="19" spans="1:38" s="4" customFormat="1" ht="15.6" customHeight="1" x14ac:dyDescent="0.2">
      <c r="A19" s="1"/>
      <c r="B19" s="548"/>
      <c r="C19" s="537"/>
      <c r="D19" s="537"/>
      <c r="E19" s="537"/>
      <c r="F19" s="540"/>
      <c r="G19" s="292" t="s">
        <v>3</v>
      </c>
      <c r="H19" s="2" t="s">
        <v>105</v>
      </c>
      <c r="I19" s="293" t="s">
        <v>106</v>
      </c>
      <c r="J19" s="13" t="s">
        <v>101</v>
      </c>
      <c r="K19" s="2" t="s">
        <v>96</v>
      </c>
      <c r="L19" s="548"/>
      <c r="M19" s="537"/>
      <c r="N19" s="537"/>
      <c r="O19" s="537"/>
      <c r="P19" s="537"/>
      <c r="Q19" s="537"/>
      <c r="R19" s="540"/>
      <c r="S19" s="44"/>
      <c r="T19" s="1"/>
      <c r="U19" s="577" t="s">
        <v>472</v>
      </c>
      <c r="V19" s="579" t="s">
        <v>473</v>
      </c>
      <c r="W19" s="579" t="s">
        <v>131</v>
      </c>
      <c r="X19" s="579" t="s">
        <v>132</v>
      </c>
      <c r="Y19" s="579" t="s">
        <v>474</v>
      </c>
      <c r="Z19" s="537"/>
      <c r="AA19" s="537"/>
      <c r="AB19" s="537"/>
      <c r="AC19" s="537"/>
      <c r="AD19" s="537"/>
      <c r="AE19" s="537"/>
      <c r="AF19" s="537"/>
      <c r="AG19" s="569"/>
      <c r="AH19" s="540"/>
      <c r="AI19" s="6" t="s">
        <v>117</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Août</v>
      </c>
      <c r="H21" s="337" t="s">
        <v>157</v>
      </c>
      <c r="I21" s="338"/>
      <c r="J21" s="223">
        <f>JUILLET!E2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Août</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Août</v>
      </c>
      <c r="AK56" s="113">
        <f>$E$11</f>
        <v>0</v>
      </c>
      <c r="AL56" s="116"/>
    </row>
    <row r="57" spans="1:38" s="114" customFormat="1" ht="12.75" customHeight="1" x14ac:dyDescent="0.2">
      <c r="A57" s="116"/>
      <c r="B57" s="106" t="str">
        <f>$B$12</f>
        <v>Page No.</v>
      </c>
      <c r="C57" s="111">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448</v>
      </c>
      <c r="C63" s="536" t="s">
        <v>449</v>
      </c>
      <c r="D63" s="536" t="s">
        <v>450</v>
      </c>
      <c r="E63" s="536" t="s">
        <v>451</v>
      </c>
      <c r="F63" s="539" t="s">
        <v>475</v>
      </c>
      <c r="G63" s="292"/>
      <c r="H63" s="2"/>
      <c r="I63" s="293"/>
      <c r="J63" s="13"/>
      <c r="K63" s="2"/>
      <c r="L63" s="547" t="s">
        <v>453</v>
      </c>
      <c r="M63" s="536" t="s">
        <v>454</v>
      </c>
      <c r="N63" s="536" t="s">
        <v>455</v>
      </c>
      <c r="O63" s="536" t="s">
        <v>456</v>
      </c>
      <c r="P63" s="536" t="s">
        <v>457</v>
      </c>
      <c r="Q63" s="536" t="s">
        <v>458</v>
      </c>
      <c r="R63" s="539" t="s">
        <v>459</v>
      </c>
      <c r="S63" s="44"/>
      <c r="T63" s="1"/>
      <c r="U63" s="522" t="s">
        <v>92</v>
      </c>
      <c r="V63" s="523"/>
      <c r="W63" s="523"/>
      <c r="X63" s="523"/>
      <c r="Y63" s="524"/>
      <c r="Z63" s="536" t="s">
        <v>461</v>
      </c>
      <c r="AA63" s="536" t="s">
        <v>462</v>
      </c>
      <c r="AB63" s="536" t="s">
        <v>463</v>
      </c>
      <c r="AC63" s="536" t="s">
        <v>464</v>
      </c>
      <c r="AD63" s="536" t="s">
        <v>465</v>
      </c>
      <c r="AE63" s="536" t="s">
        <v>466</v>
      </c>
      <c r="AF63" s="536" t="s">
        <v>467</v>
      </c>
      <c r="AG63" s="568" t="s">
        <v>468</v>
      </c>
      <c r="AH63" s="539" t="s">
        <v>469</v>
      </c>
      <c r="AI63" s="15"/>
      <c r="AJ63" s="547" t="s">
        <v>470</v>
      </c>
      <c r="AK63" s="539" t="s">
        <v>471</v>
      </c>
      <c r="AL63" s="381"/>
    </row>
    <row r="64" spans="1:38" s="4" customFormat="1" ht="15.6" customHeight="1" x14ac:dyDescent="0.2">
      <c r="A64" s="1"/>
      <c r="B64" s="548"/>
      <c r="C64" s="537"/>
      <c r="D64" s="537"/>
      <c r="E64" s="537"/>
      <c r="F64" s="540"/>
      <c r="G64" s="292" t="s">
        <v>3</v>
      </c>
      <c r="H64" s="2" t="s">
        <v>105</v>
      </c>
      <c r="I64" s="293" t="s">
        <v>106</v>
      </c>
      <c r="J64" s="13" t="s">
        <v>101</v>
      </c>
      <c r="K64" s="2" t="s">
        <v>96</v>
      </c>
      <c r="L64" s="548"/>
      <c r="M64" s="537"/>
      <c r="N64" s="537"/>
      <c r="O64" s="537"/>
      <c r="P64" s="537"/>
      <c r="Q64" s="537"/>
      <c r="R64" s="540"/>
      <c r="S64" s="44"/>
      <c r="T64" s="1"/>
      <c r="U64" s="577" t="s">
        <v>472</v>
      </c>
      <c r="V64" s="579" t="s">
        <v>473</v>
      </c>
      <c r="W64" s="579" t="s">
        <v>131</v>
      </c>
      <c r="X64" s="579" t="s">
        <v>132</v>
      </c>
      <c r="Y64" s="579" t="s">
        <v>474</v>
      </c>
      <c r="Z64" s="537"/>
      <c r="AA64" s="537"/>
      <c r="AB64" s="537"/>
      <c r="AC64" s="537"/>
      <c r="AD64" s="537"/>
      <c r="AE64" s="537"/>
      <c r="AF64" s="537"/>
      <c r="AG64" s="569"/>
      <c r="AH64" s="540"/>
      <c r="AI64" s="6" t="s">
        <v>117</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Août</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Août</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Août</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448</v>
      </c>
      <c r="C108" s="536" t="s">
        <v>449</v>
      </c>
      <c r="D108" s="536" t="s">
        <v>450</v>
      </c>
      <c r="E108" s="536" t="s">
        <v>451</v>
      </c>
      <c r="F108" s="539" t="s">
        <v>475</v>
      </c>
      <c r="G108" s="292"/>
      <c r="H108" s="2"/>
      <c r="I108" s="293"/>
      <c r="J108" s="13"/>
      <c r="K108" s="2"/>
      <c r="L108" s="547" t="s">
        <v>453</v>
      </c>
      <c r="M108" s="536" t="s">
        <v>454</v>
      </c>
      <c r="N108" s="536" t="s">
        <v>455</v>
      </c>
      <c r="O108" s="536" t="s">
        <v>456</v>
      </c>
      <c r="P108" s="536" t="s">
        <v>457</v>
      </c>
      <c r="Q108" s="536" t="s">
        <v>458</v>
      </c>
      <c r="R108" s="539" t="s">
        <v>459</v>
      </c>
      <c r="S108" s="44"/>
      <c r="T108" s="1"/>
      <c r="U108" s="522" t="s">
        <v>92</v>
      </c>
      <c r="V108" s="523"/>
      <c r="W108" s="523"/>
      <c r="X108" s="523"/>
      <c r="Y108" s="524"/>
      <c r="Z108" s="536" t="s">
        <v>461</v>
      </c>
      <c r="AA108" s="536" t="s">
        <v>462</v>
      </c>
      <c r="AB108" s="536" t="s">
        <v>463</v>
      </c>
      <c r="AC108" s="536" t="s">
        <v>464</v>
      </c>
      <c r="AD108" s="536" t="s">
        <v>465</v>
      </c>
      <c r="AE108" s="536" t="s">
        <v>466</v>
      </c>
      <c r="AF108" s="536" t="s">
        <v>467</v>
      </c>
      <c r="AG108" s="568" t="s">
        <v>468</v>
      </c>
      <c r="AH108" s="539" t="s">
        <v>469</v>
      </c>
      <c r="AI108" s="15"/>
      <c r="AJ108" s="547" t="s">
        <v>470</v>
      </c>
      <c r="AK108" s="539" t="s">
        <v>471</v>
      </c>
      <c r="AL108" s="381"/>
    </row>
    <row r="109" spans="1:38" s="4" customFormat="1" ht="15.75" customHeight="1" x14ac:dyDescent="0.2">
      <c r="A109" s="1"/>
      <c r="B109" s="548"/>
      <c r="C109" s="537"/>
      <c r="D109" s="537"/>
      <c r="E109" s="537"/>
      <c r="F109" s="540"/>
      <c r="G109" s="292" t="s">
        <v>3</v>
      </c>
      <c r="H109" s="2" t="s">
        <v>105</v>
      </c>
      <c r="I109" s="293" t="s">
        <v>106</v>
      </c>
      <c r="J109" s="13" t="s">
        <v>101</v>
      </c>
      <c r="K109" s="2" t="s">
        <v>96</v>
      </c>
      <c r="L109" s="548"/>
      <c r="M109" s="537"/>
      <c r="N109" s="537"/>
      <c r="O109" s="537"/>
      <c r="P109" s="537"/>
      <c r="Q109" s="537"/>
      <c r="R109" s="540"/>
      <c r="S109" s="44"/>
      <c r="T109" s="1"/>
      <c r="U109" s="577" t="s">
        <v>472</v>
      </c>
      <c r="V109" s="579" t="s">
        <v>473</v>
      </c>
      <c r="W109" s="579" t="s">
        <v>131</v>
      </c>
      <c r="X109" s="579" t="s">
        <v>132</v>
      </c>
      <c r="Y109" s="579" t="s">
        <v>474</v>
      </c>
      <c r="Z109" s="537"/>
      <c r="AA109" s="537"/>
      <c r="AB109" s="537"/>
      <c r="AC109" s="537"/>
      <c r="AD109" s="537"/>
      <c r="AE109" s="537"/>
      <c r="AF109" s="537"/>
      <c r="AG109" s="569"/>
      <c r="AH109" s="540"/>
      <c r="AI109" s="6" t="s">
        <v>117</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Août</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Août</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Août</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448</v>
      </c>
      <c r="C153" s="536" t="s">
        <v>449</v>
      </c>
      <c r="D153" s="536" t="s">
        <v>450</v>
      </c>
      <c r="E153" s="536" t="s">
        <v>451</v>
      </c>
      <c r="F153" s="539" t="s">
        <v>475</v>
      </c>
      <c r="G153" s="292"/>
      <c r="H153" s="2"/>
      <c r="I153" s="293"/>
      <c r="J153" s="13"/>
      <c r="K153" s="2"/>
      <c r="L153" s="547" t="s">
        <v>453</v>
      </c>
      <c r="M153" s="536" t="s">
        <v>454</v>
      </c>
      <c r="N153" s="536" t="s">
        <v>455</v>
      </c>
      <c r="O153" s="536" t="s">
        <v>456</v>
      </c>
      <c r="P153" s="536" t="s">
        <v>457</v>
      </c>
      <c r="Q153" s="536" t="s">
        <v>458</v>
      </c>
      <c r="R153" s="539" t="s">
        <v>459</v>
      </c>
      <c r="S153" s="44"/>
      <c r="T153" s="1"/>
      <c r="U153" s="522" t="s">
        <v>92</v>
      </c>
      <c r="V153" s="523"/>
      <c r="W153" s="523"/>
      <c r="X153" s="523"/>
      <c r="Y153" s="524"/>
      <c r="Z153" s="536" t="s">
        <v>461</v>
      </c>
      <c r="AA153" s="536" t="s">
        <v>462</v>
      </c>
      <c r="AB153" s="536" t="s">
        <v>463</v>
      </c>
      <c r="AC153" s="536" t="s">
        <v>464</v>
      </c>
      <c r="AD153" s="536" t="s">
        <v>465</v>
      </c>
      <c r="AE153" s="536" t="s">
        <v>466</v>
      </c>
      <c r="AF153" s="536" t="s">
        <v>467</v>
      </c>
      <c r="AG153" s="568" t="s">
        <v>468</v>
      </c>
      <c r="AH153" s="539" t="s">
        <v>469</v>
      </c>
      <c r="AI153" s="15"/>
      <c r="AJ153" s="547" t="s">
        <v>470</v>
      </c>
      <c r="AK153" s="539" t="s">
        <v>471</v>
      </c>
      <c r="AL153" s="381"/>
    </row>
    <row r="154" spans="1:38" s="4" customFormat="1" ht="15.6" customHeight="1" x14ac:dyDescent="0.2">
      <c r="A154" s="1"/>
      <c r="B154" s="548"/>
      <c r="C154" s="537"/>
      <c r="D154" s="537"/>
      <c r="E154" s="537"/>
      <c r="F154" s="540"/>
      <c r="G154" s="292" t="s">
        <v>3</v>
      </c>
      <c r="H154" s="2" t="s">
        <v>105</v>
      </c>
      <c r="I154" s="293" t="s">
        <v>106</v>
      </c>
      <c r="J154" s="13" t="s">
        <v>101</v>
      </c>
      <c r="K154" s="2" t="s">
        <v>96</v>
      </c>
      <c r="L154" s="548"/>
      <c r="M154" s="537"/>
      <c r="N154" s="537"/>
      <c r="O154" s="537"/>
      <c r="P154" s="537"/>
      <c r="Q154" s="537"/>
      <c r="R154" s="540"/>
      <c r="S154" s="44"/>
      <c r="T154" s="1"/>
      <c r="U154" s="577" t="s">
        <v>472</v>
      </c>
      <c r="V154" s="579" t="s">
        <v>473</v>
      </c>
      <c r="W154" s="579" t="s">
        <v>131</v>
      </c>
      <c r="X154" s="579" t="s">
        <v>132</v>
      </c>
      <c r="Y154" s="579" t="s">
        <v>474</v>
      </c>
      <c r="Z154" s="537"/>
      <c r="AA154" s="537"/>
      <c r="AB154" s="537"/>
      <c r="AC154" s="537"/>
      <c r="AD154" s="537"/>
      <c r="AE154" s="537"/>
      <c r="AF154" s="537"/>
      <c r="AG154" s="569"/>
      <c r="AH154" s="540"/>
      <c r="AI154" s="6" t="s">
        <v>117</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Août</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Août</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Août</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448</v>
      </c>
      <c r="C198" s="536" t="s">
        <v>449</v>
      </c>
      <c r="D198" s="536" t="s">
        <v>450</v>
      </c>
      <c r="E198" s="536" t="s">
        <v>451</v>
      </c>
      <c r="F198" s="539" t="s">
        <v>475</v>
      </c>
      <c r="G198" s="292"/>
      <c r="H198" s="2"/>
      <c r="I198" s="293"/>
      <c r="J198" s="13"/>
      <c r="K198" s="2"/>
      <c r="L198" s="547" t="s">
        <v>453</v>
      </c>
      <c r="M198" s="536" t="s">
        <v>454</v>
      </c>
      <c r="N198" s="536" t="s">
        <v>455</v>
      </c>
      <c r="O198" s="536" t="s">
        <v>456</v>
      </c>
      <c r="P198" s="536" t="s">
        <v>457</v>
      </c>
      <c r="Q198" s="536" t="s">
        <v>458</v>
      </c>
      <c r="R198" s="539" t="s">
        <v>459</v>
      </c>
      <c r="S198" s="44"/>
      <c r="T198" s="1"/>
      <c r="U198" s="522" t="s">
        <v>92</v>
      </c>
      <c r="V198" s="523"/>
      <c r="W198" s="523"/>
      <c r="X198" s="523"/>
      <c r="Y198" s="524"/>
      <c r="Z198" s="536" t="s">
        <v>461</v>
      </c>
      <c r="AA198" s="536" t="s">
        <v>462</v>
      </c>
      <c r="AB198" s="536" t="s">
        <v>463</v>
      </c>
      <c r="AC198" s="536" t="s">
        <v>464</v>
      </c>
      <c r="AD198" s="536" t="s">
        <v>465</v>
      </c>
      <c r="AE198" s="536" t="s">
        <v>466</v>
      </c>
      <c r="AF198" s="536" t="s">
        <v>467</v>
      </c>
      <c r="AG198" s="568" t="s">
        <v>468</v>
      </c>
      <c r="AH198" s="539" t="s">
        <v>469</v>
      </c>
      <c r="AI198" s="15"/>
      <c r="AJ198" s="547" t="s">
        <v>470</v>
      </c>
      <c r="AK198" s="539" t="s">
        <v>471</v>
      </c>
      <c r="AL198" s="381"/>
    </row>
    <row r="199" spans="1:38" s="4" customFormat="1" ht="15.6" customHeight="1" x14ac:dyDescent="0.2">
      <c r="A199" s="1"/>
      <c r="B199" s="548"/>
      <c r="C199" s="537"/>
      <c r="D199" s="537"/>
      <c r="E199" s="537"/>
      <c r="F199" s="540"/>
      <c r="G199" s="292" t="s">
        <v>3</v>
      </c>
      <c r="H199" s="2" t="s">
        <v>105</v>
      </c>
      <c r="I199" s="293" t="s">
        <v>106</v>
      </c>
      <c r="J199" s="13" t="s">
        <v>101</v>
      </c>
      <c r="K199" s="2" t="s">
        <v>96</v>
      </c>
      <c r="L199" s="548"/>
      <c r="M199" s="537"/>
      <c r="N199" s="537"/>
      <c r="O199" s="537"/>
      <c r="P199" s="537"/>
      <c r="Q199" s="537"/>
      <c r="R199" s="540"/>
      <c r="S199" s="44"/>
      <c r="T199" s="1"/>
      <c r="U199" s="577" t="s">
        <v>472</v>
      </c>
      <c r="V199" s="579" t="s">
        <v>473</v>
      </c>
      <c r="W199" s="579" t="s">
        <v>131</v>
      </c>
      <c r="X199" s="579" t="s">
        <v>132</v>
      </c>
      <c r="Y199" s="579" t="s">
        <v>474</v>
      </c>
      <c r="Z199" s="537"/>
      <c r="AA199" s="537"/>
      <c r="AB199" s="537"/>
      <c r="AC199" s="537"/>
      <c r="AD199" s="537"/>
      <c r="AE199" s="537"/>
      <c r="AF199" s="537"/>
      <c r="AG199" s="569"/>
      <c r="AH199" s="540"/>
      <c r="AI199" s="6" t="s">
        <v>117</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Août</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Août</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Août</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448</v>
      </c>
      <c r="C243" s="536" t="s">
        <v>449</v>
      </c>
      <c r="D243" s="536" t="s">
        <v>450</v>
      </c>
      <c r="E243" s="536" t="s">
        <v>451</v>
      </c>
      <c r="F243" s="539" t="s">
        <v>475</v>
      </c>
      <c r="G243" s="292"/>
      <c r="H243" s="2"/>
      <c r="I243" s="293"/>
      <c r="J243" s="13"/>
      <c r="K243" s="2"/>
      <c r="L243" s="547" t="s">
        <v>453</v>
      </c>
      <c r="M243" s="536" t="s">
        <v>454</v>
      </c>
      <c r="N243" s="536" t="s">
        <v>455</v>
      </c>
      <c r="O243" s="536" t="s">
        <v>456</v>
      </c>
      <c r="P243" s="536" t="s">
        <v>457</v>
      </c>
      <c r="Q243" s="536" t="s">
        <v>458</v>
      </c>
      <c r="R243" s="539" t="s">
        <v>459</v>
      </c>
      <c r="S243" s="44"/>
      <c r="T243" s="1"/>
      <c r="U243" s="522" t="s">
        <v>92</v>
      </c>
      <c r="V243" s="523"/>
      <c r="W243" s="523"/>
      <c r="X243" s="523"/>
      <c r="Y243" s="524"/>
      <c r="Z243" s="536" t="s">
        <v>461</v>
      </c>
      <c r="AA243" s="536" t="s">
        <v>462</v>
      </c>
      <c r="AB243" s="536" t="s">
        <v>463</v>
      </c>
      <c r="AC243" s="536" t="s">
        <v>464</v>
      </c>
      <c r="AD243" s="536" t="s">
        <v>465</v>
      </c>
      <c r="AE243" s="536" t="s">
        <v>466</v>
      </c>
      <c r="AF243" s="536" t="s">
        <v>467</v>
      </c>
      <c r="AG243" s="568" t="s">
        <v>468</v>
      </c>
      <c r="AH243" s="539" t="s">
        <v>469</v>
      </c>
      <c r="AI243" s="15"/>
      <c r="AJ243" s="547" t="s">
        <v>470</v>
      </c>
      <c r="AK243" s="539" t="s">
        <v>471</v>
      </c>
      <c r="AL243" s="381"/>
    </row>
    <row r="244" spans="1:38" s="4" customFormat="1" ht="15.6" customHeight="1" x14ac:dyDescent="0.2">
      <c r="A244" s="1"/>
      <c r="B244" s="548"/>
      <c r="C244" s="537"/>
      <c r="D244" s="537"/>
      <c r="E244" s="537"/>
      <c r="F244" s="540"/>
      <c r="G244" s="292" t="s">
        <v>3</v>
      </c>
      <c r="H244" s="2" t="s">
        <v>105</v>
      </c>
      <c r="I244" s="293" t="s">
        <v>106</v>
      </c>
      <c r="J244" s="13" t="s">
        <v>101</v>
      </c>
      <c r="K244" s="2" t="s">
        <v>96</v>
      </c>
      <c r="L244" s="548"/>
      <c r="M244" s="537"/>
      <c r="N244" s="537"/>
      <c r="O244" s="537"/>
      <c r="P244" s="537"/>
      <c r="Q244" s="537"/>
      <c r="R244" s="540"/>
      <c r="S244" s="44"/>
      <c r="T244" s="1"/>
      <c r="U244" s="577" t="s">
        <v>472</v>
      </c>
      <c r="V244" s="579" t="s">
        <v>473</v>
      </c>
      <c r="W244" s="579" t="s">
        <v>131</v>
      </c>
      <c r="X244" s="579" t="s">
        <v>132</v>
      </c>
      <c r="Y244" s="579" t="s">
        <v>474</v>
      </c>
      <c r="Z244" s="537"/>
      <c r="AA244" s="537"/>
      <c r="AB244" s="537"/>
      <c r="AC244" s="537"/>
      <c r="AD244" s="537"/>
      <c r="AE244" s="537"/>
      <c r="AF244" s="537"/>
      <c r="AG244" s="569"/>
      <c r="AH244" s="540"/>
      <c r="AI244" s="6" t="s">
        <v>117</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Août</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Août</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Août</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448</v>
      </c>
      <c r="C288" s="536" t="s">
        <v>449</v>
      </c>
      <c r="D288" s="536" t="s">
        <v>450</v>
      </c>
      <c r="E288" s="536" t="s">
        <v>451</v>
      </c>
      <c r="F288" s="539" t="s">
        <v>475</v>
      </c>
      <c r="G288" s="292"/>
      <c r="H288" s="2"/>
      <c r="I288" s="293"/>
      <c r="J288" s="13"/>
      <c r="K288" s="2"/>
      <c r="L288" s="547" t="s">
        <v>453</v>
      </c>
      <c r="M288" s="536" t="s">
        <v>454</v>
      </c>
      <c r="N288" s="536" t="s">
        <v>455</v>
      </c>
      <c r="O288" s="536" t="s">
        <v>456</v>
      </c>
      <c r="P288" s="536" t="s">
        <v>457</v>
      </c>
      <c r="Q288" s="536" t="s">
        <v>458</v>
      </c>
      <c r="R288" s="539" t="s">
        <v>459</v>
      </c>
      <c r="S288" s="44"/>
      <c r="T288" s="1"/>
      <c r="U288" s="522" t="s">
        <v>92</v>
      </c>
      <c r="V288" s="523"/>
      <c r="W288" s="523"/>
      <c r="X288" s="523"/>
      <c r="Y288" s="524"/>
      <c r="Z288" s="536" t="s">
        <v>461</v>
      </c>
      <c r="AA288" s="536" t="s">
        <v>462</v>
      </c>
      <c r="AB288" s="536" t="s">
        <v>463</v>
      </c>
      <c r="AC288" s="536" t="s">
        <v>464</v>
      </c>
      <c r="AD288" s="536" t="s">
        <v>465</v>
      </c>
      <c r="AE288" s="536" t="s">
        <v>466</v>
      </c>
      <c r="AF288" s="536" t="s">
        <v>467</v>
      </c>
      <c r="AG288" s="568" t="s">
        <v>468</v>
      </c>
      <c r="AH288" s="539" t="s">
        <v>469</v>
      </c>
      <c r="AI288" s="15"/>
      <c r="AJ288" s="547" t="s">
        <v>470</v>
      </c>
      <c r="AK288" s="539" t="s">
        <v>471</v>
      </c>
      <c r="AL288" s="381"/>
    </row>
    <row r="289" spans="1:38" s="4" customFormat="1" ht="15.6" customHeight="1" x14ac:dyDescent="0.2">
      <c r="A289" s="1"/>
      <c r="B289" s="548"/>
      <c r="C289" s="537"/>
      <c r="D289" s="537"/>
      <c r="E289" s="537"/>
      <c r="F289" s="540"/>
      <c r="G289" s="292" t="s">
        <v>3</v>
      </c>
      <c r="H289" s="2" t="s">
        <v>105</v>
      </c>
      <c r="I289" s="293" t="s">
        <v>106</v>
      </c>
      <c r="J289" s="13" t="s">
        <v>101</v>
      </c>
      <c r="K289" s="2" t="s">
        <v>96</v>
      </c>
      <c r="L289" s="548"/>
      <c r="M289" s="537"/>
      <c r="N289" s="537"/>
      <c r="O289" s="537"/>
      <c r="P289" s="537"/>
      <c r="Q289" s="537"/>
      <c r="R289" s="540"/>
      <c r="S289" s="44"/>
      <c r="T289" s="1"/>
      <c r="U289" s="577" t="s">
        <v>472</v>
      </c>
      <c r="V289" s="579" t="s">
        <v>473</v>
      </c>
      <c r="W289" s="579" t="s">
        <v>131</v>
      </c>
      <c r="X289" s="579" t="s">
        <v>132</v>
      </c>
      <c r="Y289" s="579" t="s">
        <v>474</v>
      </c>
      <c r="Z289" s="537"/>
      <c r="AA289" s="537"/>
      <c r="AB289" s="537"/>
      <c r="AC289" s="537"/>
      <c r="AD289" s="537"/>
      <c r="AE289" s="537"/>
      <c r="AF289" s="537"/>
      <c r="AG289" s="569"/>
      <c r="AH289" s="540"/>
      <c r="AI289" s="6" t="s">
        <v>117</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Août</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Août</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Août</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448</v>
      </c>
      <c r="C333" s="536" t="s">
        <v>449</v>
      </c>
      <c r="D333" s="536" t="s">
        <v>450</v>
      </c>
      <c r="E333" s="536" t="s">
        <v>451</v>
      </c>
      <c r="F333" s="539" t="s">
        <v>475</v>
      </c>
      <c r="G333" s="292"/>
      <c r="H333" s="2"/>
      <c r="I333" s="293"/>
      <c r="J333" s="13"/>
      <c r="K333" s="2"/>
      <c r="L333" s="547" t="s">
        <v>453</v>
      </c>
      <c r="M333" s="536" t="s">
        <v>454</v>
      </c>
      <c r="N333" s="536" t="s">
        <v>455</v>
      </c>
      <c r="O333" s="536" t="s">
        <v>456</v>
      </c>
      <c r="P333" s="536" t="s">
        <v>457</v>
      </c>
      <c r="Q333" s="536" t="s">
        <v>458</v>
      </c>
      <c r="R333" s="539" t="s">
        <v>459</v>
      </c>
      <c r="S333" s="44"/>
      <c r="T333" s="1"/>
      <c r="U333" s="522" t="s">
        <v>92</v>
      </c>
      <c r="V333" s="523"/>
      <c r="W333" s="523"/>
      <c r="X333" s="523"/>
      <c r="Y333" s="524"/>
      <c r="Z333" s="536" t="s">
        <v>461</v>
      </c>
      <c r="AA333" s="536" t="s">
        <v>462</v>
      </c>
      <c r="AB333" s="536" t="s">
        <v>463</v>
      </c>
      <c r="AC333" s="536" t="s">
        <v>464</v>
      </c>
      <c r="AD333" s="536" t="s">
        <v>465</v>
      </c>
      <c r="AE333" s="536" t="s">
        <v>466</v>
      </c>
      <c r="AF333" s="536" t="s">
        <v>467</v>
      </c>
      <c r="AG333" s="568" t="s">
        <v>468</v>
      </c>
      <c r="AH333" s="539" t="s">
        <v>469</v>
      </c>
      <c r="AI333" s="15"/>
      <c r="AJ333" s="547" t="s">
        <v>470</v>
      </c>
      <c r="AK333" s="539" t="s">
        <v>471</v>
      </c>
      <c r="AL333" s="381"/>
    </row>
    <row r="334" spans="1:38" s="4" customFormat="1" ht="15.6" customHeight="1" x14ac:dyDescent="0.2">
      <c r="A334" s="1"/>
      <c r="B334" s="548"/>
      <c r="C334" s="537"/>
      <c r="D334" s="537"/>
      <c r="E334" s="537"/>
      <c r="F334" s="540"/>
      <c r="G334" s="292" t="s">
        <v>3</v>
      </c>
      <c r="H334" s="2" t="s">
        <v>105</v>
      </c>
      <c r="I334" s="293" t="s">
        <v>106</v>
      </c>
      <c r="J334" s="13" t="s">
        <v>101</v>
      </c>
      <c r="K334" s="2" t="s">
        <v>96</v>
      </c>
      <c r="L334" s="548"/>
      <c r="M334" s="537"/>
      <c r="N334" s="537"/>
      <c r="O334" s="537"/>
      <c r="P334" s="537"/>
      <c r="Q334" s="537"/>
      <c r="R334" s="540"/>
      <c r="S334" s="44"/>
      <c r="T334" s="1"/>
      <c r="U334" s="577" t="s">
        <v>472</v>
      </c>
      <c r="V334" s="579" t="s">
        <v>473</v>
      </c>
      <c r="W334" s="579" t="s">
        <v>131</v>
      </c>
      <c r="X334" s="579" t="s">
        <v>132</v>
      </c>
      <c r="Y334" s="579" t="s">
        <v>474</v>
      </c>
      <c r="Z334" s="537"/>
      <c r="AA334" s="537"/>
      <c r="AB334" s="537"/>
      <c r="AC334" s="537"/>
      <c r="AD334" s="537"/>
      <c r="AE334" s="537"/>
      <c r="AF334" s="537"/>
      <c r="AG334" s="569"/>
      <c r="AH334" s="540"/>
      <c r="AI334" s="6" t="s">
        <v>117</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Août</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Août</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Août</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448</v>
      </c>
      <c r="C378" s="536" t="s">
        <v>449</v>
      </c>
      <c r="D378" s="536" t="s">
        <v>450</v>
      </c>
      <c r="E378" s="536" t="s">
        <v>451</v>
      </c>
      <c r="F378" s="539" t="s">
        <v>475</v>
      </c>
      <c r="G378" s="292"/>
      <c r="H378" s="2"/>
      <c r="I378" s="293"/>
      <c r="J378" s="13"/>
      <c r="K378" s="2"/>
      <c r="L378" s="547" t="s">
        <v>453</v>
      </c>
      <c r="M378" s="536" t="s">
        <v>454</v>
      </c>
      <c r="N378" s="536" t="s">
        <v>455</v>
      </c>
      <c r="O378" s="536" t="s">
        <v>456</v>
      </c>
      <c r="P378" s="536" t="s">
        <v>457</v>
      </c>
      <c r="Q378" s="536" t="s">
        <v>458</v>
      </c>
      <c r="R378" s="539" t="s">
        <v>459</v>
      </c>
      <c r="S378" s="44"/>
      <c r="T378" s="1"/>
      <c r="U378" s="522" t="s">
        <v>92</v>
      </c>
      <c r="V378" s="523"/>
      <c r="W378" s="523"/>
      <c r="X378" s="523"/>
      <c r="Y378" s="524"/>
      <c r="Z378" s="536" t="s">
        <v>461</v>
      </c>
      <c r="AA378" s="536" t="s">
        <v>462</v>
      </c>
      <c r="AB378" s="536" t="s">
        <v>463</v>
      </c>
      <c r="AC378" s="536" t="s">
        <v>464</v>
      </c>
      <c r="AD378" s="536" t="s">
        <v>465</v>
      </c>
      <c r="AE378" s="536" t="s">
        <v>466</v>
      </c>
      <c r="AF378" s="536" t="s">
        <v>467</v>
      </c>
      <c r="AG378" s="568" t="s">
        <v>468</v>
      </c>
      <c r="AH378" s="539" t="s">
        <v>469</v>
      </c>
      <c r="AI378" s="15"/>
      <c r="AJ378" s="547" t="s">
        <v>470</v>
      </c>
      <c r="AK378" s="539" t="s">
        <v>471</v>
      </c>
      <c r="AL378" s="381"/>
    </row>
    <row r="379" spans="1:38" s="4" customFormat="1" ht="15.6" customHeight="1" x14ac:dyDescent="0.2">
      <c r="A379" s="1"/>
      <c r="B379" s="548"/>
      <c r="C379" s="537"/>
      <c r="D379" s="537"/>
      <c r="E379" s="537"/>
      <c r="F379" s="540"/>
      <c r="G379" s="292" t="s">
        <v>3</v>
      </c>
      <c r="H379" s="2" t="s">
        <v>105</v>
      </c>
      <c r="I379" s="293" t="s">
        <v>106</v>
      </c>
      <c r="J379" s="13" t="s">
        <v>101</v>
      </c>
      <c r="K379" s="2" t="s">
        <v>96</v>
      </c>
      <c r="L379" s="548"/>
      <c r="M379" s="537"/>
      <c r="N379" s="537"/>
      <c r="O379" s="537"/>
      <c r="P379" s="537"/>
      <c r="Q379" s="537"/>
      <c r="R379" s="540"/>
      <c r="S379" s="44"/>
      <c r="T379" s="1"/>
      <c r="U379" s="577" t="s">
        <v>472</v>
      </c>
      <c r="V379" s="579" t="s">
        <v>473</v>
      </c>
      <c r="W379" s="579" t="s">
        <v>131</v>
      </c>
      <c r="X379" s="579" t="s">
        <v>132</v>
      </c>
      <c r="Y379" s="579" t="s">
        <v>474</v>
      </c>
      <c r="Z379" s="537"/>
      <c r="AA379" s="537"/>
      <c r="AB379" s="537"/>
      <c r="AC379" s="537"/>
      <c r="AD379" s="537"/>
      <c r="AE379" s="537"/>
      <c r="AF379" s="537"/>
      <c r="AG379" s="569"/>
      <c r="AH379" s="540"/>
      <c r="AI379" s="6" t="s">
        <v>117</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Août</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Août</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Août</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448</v>
      </c>
      <c r="C423" s="536" t="s">
        <v>449</v>
      </c>
      <c r="D423" s="536" t="s">
        <v>450</v>
      </c>
      <c r="E423" s="536" t="s">
        <v>451</v>
      </c>
      <c r="F423" s="539" t="s">
        <v>475</v>
      </c>
      <c r="G423" s="292"/>
      <c r="H423" s="2"/>
      <c r="I423" s="293"/>
      <c r="J423" s="13"/>
      <c r="K423" s="2"/>
      <c r="L423" s="547" t="s">
        <v>453</v>
      </c>
      <c r="M423" s="536" t="s">
        <v>454</v>
      </c>
      <c r="N423" s="536" t="s">
        <v>455</v>
      </c>
      <c r="O423" s="536" t="s">
        <v>456</v>
      </c>
      <c r="P423" s="536" t="s">
        <v>457</v>
      </c>
      <c r="Q423" s="536" t="s">
        <v>458</v>
      </c>
      <c r="R423" s="539" t="s">
        <v>459</v>
      </c>
      <c r="S423" s="44"/>
      <c r="T423" s="1"/>
      <c r="U423" s="522" t="s">
        <v>92</v>
      </c>
      <c r="V423" s="523"/>
      <c r="W423" s="523"/>
      <c r="X423" s="523"/>
      <c r="Y423" s="524"/>
      <c r="Z423" s="536" t="s">
        <v>461</v>
      </c>
      <c r="AA423" s="536" t="s">
        <v>462</v>
      </c>
      <c r="AB423" s="536" t="s">
        <v>463</v>
      </c>
      <c r="AC423" s="536" t="s">
        <v>464</v>
      </c>
      <c r="AD423" s="536" t="s">
        <v>465</v>
      </c>
      <c r="AE423" s="536" t="s">
        <v>466</v>
      </c>
      <c r="AF423" s="536" t="s">
        <v>467</v>
      </c>
      <c r="AG423" s="568" t="s">
        <v>468</v>
      </c>
      <c r="AH423" s="539" t="s">
        <v>469</v>
      </c>
      <c r="AI423" s="15"/>
      <c r="AJ423" s="547" t="s">
        <v>470</v>
      </c>
      <c r="AK423" s="539" t="s">
        <v>471</v>
      </c>
      <c r="AL423" s="381"/>
    </row>
    <row r="424" spans="1:38" s="4" customFormat="1" ht="15.6" customHeight="1" x14ac:dyDescent="0.2">
      <c r="A424" s="1"/>
      <c r="B424" s="548"/>
      <c r="C424" s="537"/>
      <c r="D424" s="537"/>
      <c r="E424" s="537"/>
      <c r="F424" s="540"/>
      <c r="G424" s="292" t="s">
        <v>3</v>
      </c>
      <c r="H424" s="2" t="s">
        <v>105</v>
      </c>
      <c r="I424" s="293" t="s">
        <v>106</v>
      </c>
      <c r="J424" s="13" t="s">
        <v>101</v>
      </c>
      <c r="K424" s="2" t="s">
        <v>96</v>
      </c>
      <c r="L424" s="548"/>
      <c r="M424" s="537"/>
      <c r="N424" s="537"/>
      <c r="O424" s="537"/>
      <c r="P424" s="537"/>
      <c r="Q424" s="537"/>
      <c r="R424" s="540"/>
      <c r="S424" s="44"/>
      <c r="T424" s="1"/>
      <c r="U424" s="577" t="s">
        <v>472</v>
      </c>
      <c r="V424" s="579" t="s">
        <v>473</v>
      </c>
      <c r="W424" s="579" t="s">
        <v>131</v>
      </c>
      <c r="X424" s="579" t="s">
        <v>132</v>
      </c>
      <c r="Y424" s="579" t="s">
        <v>474</v>
      </c>
      <c r="Z424" s="537"/>
      <c r="AA424" s="537"/>
      <c r="AB424" s="537"/>
      <c r="AC424" s="537"/>
      <c r="AD424" s="537"/>
      <c r="AE424" s="537"/>
      <c r="AF424" s="537"/>
      <c r="AG424" s="569"/>
      <c r="AH424" s="540"/>
      <c r="AI424" s="6" t="s">
        <v>117</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Août</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247</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15" t="s">
        <v>248</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589">
        <f>JUILLET!U463</f>
        <v>0</v>
      </c>
      <c r="V463" s="589"/>
      <c r="W463" s="590"/>
      <c r="X463" s="23"/>
      <c r="Y463" s="83" t="s">
        <v>180</v>
      </c>
      <c r="Z463" s="589">
        <f>JUILLET!Z463</f>
        <v>0</v>
      </c>
      <c r="AA463" s="589"/>
      <c r="AB463" s="590"/>
      <c r="AC463" s="43"/>
      <c r="AD463" s="83" t="s">
        <v>179</v>
      </c>
      <c r="AE463" s="589">
        <f>JUILLET!AE463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249</v>
      </c>
      <c r="L464" s="514"/>
      <c r="M464" s="514"/>
      <c r="N464" s="514"/>
      <c r="O464" s="506">
        <f>J21</f>
        <v>0</v>
      </c>
      <c r="P464" s="506"/>
      <c r="Q464" s="52"/>
      <c r="R464" s="43"/>
      <c r="S464" s="43"/>
      <c r="T464" s="83" t="s">
        <v>164</v>
      </c>
      <c r="U464" s="589">
        <f>JUILLET!U464</f>
        <v>0</v>
      </c>
      <c r="V464" s="589"/>
      <c r="W464" s="590"/>
      <c r="X464" s="23"/>
      <c r="Y464" s="83" t="s">
        <v>164</v>
      </c>
      <c r="Z464" s="589">
        <f>JUILLET!Z464</f>
        <v>0</v>
      </c>
      <c r="AA464" s="589"/>
      <c r="AB464" s="590"/>
      <c r="AC464" s="43"/>
      <c r="AD464" s="83" t="s">
        <v>164</v>
      </c>
      <c r="AE464" s="589">
        <f>JUILLET!AE464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589">
        <f>JUILLET!U465</f>
        <v>0</v>
      </c>
      <c r="V465" s="589"/>
      <c r="W465" s="590"/>
      <c r="X465" s="23"/>
      <c r="Y465" s="83" t="s">
        <v>51</v>
      </c>
      <c r="Z465" s="589">
        <f>JUILLET!Z465</f>
        <v>0</v>
      </c>
      <c r="AA465" s="589"/>
      <c r="AB465" s="590"/>
      <c r="AC465" s="43"/>
      <c r="AD465" s="83" t="s">
        <v>51</v>
      </c>
      <c r="AE465" s="589">
        <f>JUILLET!AE465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412" t="s">
        <v>253</v>
      </c>
      <c r="U466" s="502">
        <f>JUILLET!U470</f>
        <v>0</v>
      </c>
      <c r="V466" s="502"/>
      <c r="W466" s="53"/>
      <c r="X466" s="23"/>
      <c r="Y466" s="412" t="s">
        <v>253</v>
      </c>
      <c r="Z466" s="502">
        <f>JUILLET!Z470</f>
        <v>0</v>
      </c>
      <c r="AA466" s="502"/>
      <c r="AB466" s="53"/>
      <c r="AC466" s="43"/>
      <c r="AD466" s="412" t="s">
        <v>253</v>
      </c>
      <c r="AE466" s="502">
        <f>JUILLET!AE470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83" t="s">
        <v>166</v>
      </c>
      <c r="U467" s="501">
        <v>0</v>
      </c>
      <c r="V467" s="501"/>
      <c r="W467" s="53"/>
      <c r="X467" s="23"/>
      <c r="Y467" s="83" t="s">
        <v>166</v>
      </c>
      <c r="Z467" s="501">
        <v>0</v>
      </c>
      <c r="AA467" s="501"/>
      <c r="AB467" s="53"/>
      <c r="AC467" s="43"/>
      <c r="AD467" s="83" t="s">
        <v>166</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83" t="s">
        <v>167</v>
      </c>
      <c r="U468" s="501">
        <v>0</v>
      </c>
      <c r="V468" s="501"/>
      <c r="W468" s="53"/>
      <c r="X468" s="23"/>
      <c r="Y468" s="83" t="s">
        <v>167</v>
      </c>
      <c r="Z468" s="501">
        <v>0</v>
      </c>
      <c r="AA468" s="501"/>
      <c r="AB468" s="53"/>
      <c r="AC468" s="43"/>
      <c r="AD468" s="83"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250</v>
      </c>
      <c r="L469" s="514"/>
      <c r="M469" s="514"/>
      <c r="N469" s="514"/>
      <c r="O469" s="506">
        <f>SUM(O466-O467+O468)</f>
        <v>0</v>
      </c>
      <c r="P469" s="506"/>
      <c r="Q469" s="96"/>
      <c r="R469" s="43"/>
      <c r="S469" s="43"/>
      <c r="T469" s="83" t="s">
        <v>148</v>
      </c>
      <c r="U469" s="501">
        <v>0</v>
      </c>
      <c r="V469" s="501"/>
      <c r="W469" s="53"/>
      <c r="X469" s="23"/>
      <c r="Y469" s="83" t="s">
        <v>148</v>
      </c>
      <c r="Z469" s="501">
        <v>0</v>
      </c>
      <c r="AA469" s="501"/>
      <c r="AB469" s="53"/>
      <c r="AC469" s="43"/>
      <c r="AD469" s="83"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412" t="s">
        <v>254</v>
      </c>
      <c r="U470" s="502">
        <f>U466+U467+U468-U469</f>
        <v>0</v>
      </c>
      <c r="V470" s="502"/>
      <c r="W470" s="53"/>
      <c r="X470" s="23"/>
      <c r="Y470" s="412" t="s">
        <v>254</v>
      </c>
      <c r="Z470" s="502">
        <f>Z466+Z467+Z468-Z469</f>
        <v>0</v>
      </c>
      <c r="AA470" s="502"/>
      <c r="AB470" s="53"/>
      <c r="AC470" s="43"/>
      <c r="AD470" s="412" t="s">
        <v>254</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251</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589">
        <f>JUILLET!U473</f>
        <v>0</v>
      </c>
      <c r="V473" s="589"/>
      <c r="W473" s="590"/>
      <c r="X473" s="23"/>
      <c r="Y473" s="83" t="s">
        <v>177</v>
      </c>
      <c r="Z473" s="589">
        <f>JUILLET!Z473</f>
        <v>0</v>
      </c>
      <c r="AA473" s="589"/>
      <c r="AB473" s="590"/>
      <c r="AC473" s="43"/>
      <c r="AD473" s="83" t="s">
        <v>178</v>
      </c>
      <c r="AE473" s="589">
        <f>JUILLET!AE473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589">
        <f>JUILLET!U474</f>
        <v>0</v>
      </c>
      <c r="V474" s="589"/>
      <c r="W474" s="590"/>
      <c r="X474" s="23"/>
      <c r="Y474" s="83" t="s">
        <v>164</v>
      </c>
      <c r="Z474" s="589">
        <f>JUILLET!Z474</f>
        <v>0</v>
      </c>
      <c r="AA474" s="589"/>
      <c r="AB474" s="590"/>
      <c r="AC474" s="55"/>
      <c r="AD474" s="83" t="s">
        <v>164</v>
      </c>
      <c r="AE474" s="589">
        <f>JUILLET!AE474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589">
        <f>JUILLET!U475</f>
        <v>0</v>
      </c>
      <c r="V475" s="589"/>
      <c r="W475" s="590"/>
      <c r="X475" s="23"/>
      <c r="Y475" s="83" t="s">
        <v>51</v>
      </c>
      <c r="Z475" s="589">
        <f>JUILLET!Z475</f>
        <v>0</v>
      </c>
      <c r="AA475" s="589"/>
      <c r="AB475" s="590"/>
      <c r="AC475" s="56"/>
      <c r="AD475" s="83" t="s">
        <v>51</v>
      </c>
      <c r="AE475" s="589">
        <f>JUILLET!AE475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252</v>
      </c>
      <c r="L476" s="514"/>
      <c r="M476" s="514"/>
      <c r="N476" s="514"/>
      <c r="O476" s="506">
        <f>SUM(O472-O474+O475+O473)</f>
        <v>0</v>
      </c>
      <c r="P476" s="506"/>
      <c r="Q476" s="52"/>
      <c r="R476" s="43"/>
      <c r="S476" s="43"/>
      <c r="T476" s="412" t="s">
        <v>253</v>
      </c>
      <c r="U476" s="502">
        <f>JUILLET!U480</f>
        <v>0</v>
      </c>
      <c r="V476" s="502"/>
      <c r="W476" s="53"/>
      <c r="X476" s="23"/>
      <c r="Y476" s="412" t="s">
        <v>253</v>
      </c>
      <c r="Z476" s="502">
        <f>JUILLET!Z480</f>
        <v>0</v>
      </c>
      <c r="AA476" s="502"/>
      <c r="AB476" s="53"/>
      <c r="AC476" s="43"/>
      <c r="AD476" s="412" t="s">
        <v>253</v>
      </c>
      <c r="AE476" s="502">
        <f>JUILLET!AE480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166</v>
      </c>
      <c r="U477" s="501">
        <v>0</v>
      </c>
      <c r="V477" s="501"/>
      <c r="W477" s="53"/>
      <c r="X477" s="23"/>
      <c r="Y477" s="83" t="s">
        <v>166</v>
      </c>
      <c r="Z477" s="501">
        <v>0</v>
      </c>
      <c r="AA477" s="501"/>
      <c r="AB477" s="53"/>
      <c r="AC477" s="43"/>
      <c r="AD477" s="83" t="s">
        <v>166</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167</v>
      </c>
      <c r="U478" s="501">
        <v>0</v>
      </c>
      <c r="V478" s="501"/>
      <c r="W478" s="53"/>
      <c r="X478" s="23"/>
      <c r="Y478" s="83" t="s">
        <v>167</v>
      </c>
      <c r="Z478" s="501">
        <v>0</v>
      </c>
      <c r="AA478" s="501"/>
      <c r="AB478" s="53"/>
      <c r="AC478" s="23"/>
      <c r="AD478" s="83"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148</v>
      </c>
      <c r="U479" s="501">
        <v>0</v>
      </c>
      <c r="V479" s="501"/>
      <c r="W479" s="53"/>
      <c r="X479" s="23"/>
      <c r="Y479" s="83" t="s">
        <v>148</v>
      </c>
      <c r="Z479" s="501">
        <v>0</v>
      </c>
      <c r="AA479" s="501"/>
      <c r="AB479" s="53"/>
      <c r="AC479" s="23"/>
      <c r="AD479" s="83" t="s">
        <v>148</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412" t="s">
        <v>254</v>
      </c>
      <c r="U480" s="502">
        <f>U476+U477+U478-U479</f>
        <v>0</v>
      </c>
      <c r="V480" s="502"/>
      <c r="W480" s="53"/>
      <c r="X480" s="23"/>
      <c r="Y480" s="412" t="s">
        <v>254</v>
      </c>
      <c r="Z480" s="502">
        <f>Z476+Z477+Z478-Z479</f>
        <v>0</v>
      </c>
      <c r="AA480" s="502"/>
      <c r="AB480" s="53"/>
      <c r="AC480" s="23"/>
      <c r="AD480" s="412" t="s">
        <v>254</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589">
        <f>JUILLET!U483</f>
        <v>0</v>
      </c>
      <c r="V483" s="589"/>
      <c r="W483" s="590"/>
      <c r="X483" s="23"/>
      <c r="Y483" s="83" t="s">
        <v>176</v>
      </c>
      <c r="Z483" s="589">
        <f>JUILLET!Z483</f>
        <v>0</v>
      </c>
      <c r="AA483" s="589"/>
      <c r="AB483" s="590"/>
      <c r="AC483" s="23"/>
      <c r="AD483" s="83" t="s">
        <v>175</v>
      </c>
      <c r="AE483" s="589">
        <f>JUILLET!AE483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589">
        <f>JUILLET!U484</f>
        <v>0</v>
      </c>
      <c r="V484" s="589"/>
      <c r="W484" s="590"/>
      <c r="X484" s="23"/>
      <c r="Y484" s="83" t="s">
        <v>164</v>
      </c>
      <c r="Z484" s="589">
        <f>JUILLET!Z484</f>
        <v>0</v>
      </c>
      <c r="AA484" s="589"/>
      <c r="AB484" s="590"/>
      <c r="AC484" s="23"/>
      <c r="AD484" s="83" t="s">
        <v>164</v>
      </c>
      <c r="AE484" s="589">
        <f>JUILLET!AE484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JUILLET!U485</f>
        <v>0</v>
      </c>
      <c r="V485" s="589"/>
      <c r="W485" s="590"/>
      <c r="X485" s="23"/>
      <c r="Y485" s="83" t="s">
        <v>51</v>
      </c>
      <c r="Z485" s="589">
        <f>JUILLET!Z485</f>
        <v>0</v>
      </c>
      <c r="AA485" s="589"/>
      <c r="AB485" s="590"/>
      <c r="AC485" s="23"/>
      <c r="AD485" s="83" t="s">
        <v>51</v>
      </c>
      <c r="AE485" s="589">
        <f>JUILLET!AE485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412" t="s">
        <v>253</v>
      </c>
      <c r="U486" s="502">
        <f>JUILLET!U490</f>
        <v>0</v>
      </c>
      <c r="V486" s="502"/>
      <c r="W486" s="53"/>
      <c r="X486" s="23"/>
      <c r="Y486" s="412" t="s">
        <v>253</v>
      </c>
      <c r="Z486" s="502">
        <f>JUILLET!Z490</f>
        <v>0</v>
      </c>
      <c r="AA486" s="502"/>
      <c r="AB486" s="53"/>
      <c r="AC486" s="23"/>
      <c r="AD486" s="412" t="s">
        <v>253</v>
      </c>
      <c r="AE486" s="502">
        <f>JUILLET!AE490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166</v>
      </c>
      <c r="U487" s="501">
        <v>0</v>
      </c>
      <c r="V487" s="501"/>
      <c r="W487" s="53"/>
      <c r="X487" s="23"/>
      <c r="Y487" s="83" t="s">
        <v>166</v>
      </c>
      <c r="Z487" s="501">
        <v>0</v>
      </c>
      <c r="AA487" s="501"/>
      <c r="AB487" s="53"/>
      <c r="AC487" s="23"/>
      <c r="AD487" s="83" t="s">
        <v>166</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167</v>
      </c>
      <c r="U488" s="501">
        <v>0</v>
      </c>
      <c r="V488" s="501"/>
      <c r="W488" s="53"/>
      <c r="X488" s="23"/>
      <c r="Y488" s="83" t="s">
        <v>167</v>
      </c>
      <c r="Z488" s="501">
        <v>0</v>
      </c>
      <c r="AA488" s="501"/>
      <c r="AB488" s="53"/>
      <c r="AC488" s="23"/>
      <c r="AD488" s="83" t="s">
        <v>167</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148</v>
      </c>
      <c r="U489" s="501">
        <v>0</v>
      </c>
      <c r="V489" s="501"/>
      <c r="W489" s="53"/>
      <c r="X489" s="23"/>
      <c r="Y489" s="83" t="s">
        <v>148</v>
      </c>
      <c r="Z489" s="501">
        <v>0</v>
      </c>
      <c r="AA489" s="501"/>
      <c r="AB489" s="53"/>
      <c r="AC489" s="23"/>
      <c r="AD489" s="83" t="s">
        <v>148</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412" t="s">
        <v>254</v>
      </c>
      <c r="U490" s="502">
        <f>U486+U487+U488-U489</f>
        <v>0</v>
      </c>
      <c r="V490" s="502"/>
      <c r="W490" s="53"/>
      <c r="X490" s="23"/>
      <c r="Y490" s="412" t="s">
        <v>254</v>
      </c>
      <c r="Z490" s="502">
        <f>Z486+Z487+Z488-Z489</f>
        <v>0</v>
      </c>
      <c r="AA490" s="502"/>
      <c r="AB490" s="53"/>
      <c r="AC490" s="23"/>
      <c r="AD490" s="412" t="s">
        <v>254</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589">
        <f>JUILLET!U493</f>
        <v>0</v>
      </c>
      <c r="V493" s="589"/>
      <c r="W493" s="590"/>
      <c r="X493" s="23"/>
      <c r="Y493" s="83" t="s">
        <v>173</v>
      </c>
      <c r="Z493" s="589">
        <f>JUILLET!Z493</f>
        <v>0</v>
      </c>
      <c r="AA493" s="589"/>
      <c r="AB493" s="590"/>
      <c r="AC493" s="23"/>
      <c r="AD493" s="83" t="s">
        <v>174</v>
      </c>
      <c r="AE493" s="589">
        <f>JUILLET!AE493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589">
        <f>JUILLET!U494</f>
        <v>0</v>
      </c>
      <c r="V494" s="589"/>
      <c r="W494" s="590"/>
      <c r="X494" s="23"/>
      <c r="Y494" s="83" t="s">
        <v>164</v>
      </c>
      <c r="Z494" s="589">
        <f>JUILLET!Z494</f>
        <v>0</v>
      </c>
      <c r="AA494" s="589"/>
      <c r="AB494" s="590"/>
      <c r="AC494" s="23"/>
      <c r="AD494" s="83" t="s">
        <v>164</v>
      </c>
      <c r="AE494" s="589">
        <f>JUILLET!AE494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JUILLET!U495</f>
        <v>0</v>
      </c>
      <c r="V495" s="589"/>
      <c r="W495" s="590"/>
      <c r="X495" s="23"/>
      <c r="Y495" s="83" t="s">
        <v>51</v>
      </c>
      <c r="Z495" s="589">
        <f>JUILLET!Z495</f>
        <v>0</v>
      </c>
      <c r="AA495" s="589"/>
      <c r="AB495" s="590"/>
      <c r="AC495" s="23"/>
      <c r="AD495" s="83" t="s">
        <v>51</v>
      </c>
      <c r="AE495" s="589">
        <f>JUILLET!AE495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412" t="s">
        <v>253</v>
      </c>
      <c r="U496" s="502">
        <f>JUILLET!U500</f>
        <v>0</v>
      </c>
      <c r="V496" s="502"/>
      <c r="W496" s="53"/>
      <c r="X496" s="412"/>
      <c r="Y496" s="412" t="s">
        <v>253</v>
      </c>
      <c r="Z496" s="502">
        <f>JUILLET!Z500</f>
        <v>0</v>
      </c>
      <c r="AA496" s="502"/>
      <c r="AB496" s="53"/>
      <c r="AC496" s="23"/>
      <c r="AD496" s="412" t="s">
        <v>253</v>
      </c>
      <c r="AE496" s="502">
        <f>JUILLET!AE500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166</v>
      </c>
      <c r="U497" s="501">
        <v>0</v>
      </c>
      <c r="V497" s="501"/>
      <c r="W497" s="53"/>
      <c r="X497" s="83"/>
      <c r="Y497" s="83" t="s">
        <v>166</v>
      </c>
      <c r="Z497" s="501">
        <v>0</v>
      </c>
      <c r="AA497" s="501"/>
      <c r="AB497" s="53"/>
      <c r="AC497" s="23"/>
      <c r="AD497" s="83" t="s">
        <v>166</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167</v>
      </c>
      <c r="U498" s="501">
        <v>0</v>
      </c>
      <c r="V498" s="501"/>
      <c r="W498" s="53"/>
      <c r="X498" s="83"/>
      <c r="Y498" s="83" t="s">
        <v>167</v>
      </c>
      <c r="Z498" s="501">
        <v>0</v>
      </c>
      <c r="AA498" s="501"/>
      <c r="AB498" s="53"/>
      <c r="AC498" s="23"/>
      <c r="AD498" s="83"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148</v>
      </c>
      <c r="U499" s="501">
        <v>0</v>
      </c>
      <c r="V499" s="501"/>
      <c r="W499" s="53"/>
      <c r="X499" s="83"/>
      <c r="Y499" s="83" t="s">
        <v>148</v>
      </c>
      <c r="Z499" s="501">
        <v>0</v>
      </c>
      <c r="AA499" s="501"/>
      <c r="AB499" s="53"/>
      <c r="AC499" s="23"/>
      <c r="AD499" s="83"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412" t="s">
        <v>254</v>
      </c>
      <c r="U500" s="502">
        <f>U496+U497+U498-U499</f>
        <v>0</v>
      </c>
      <c r="V500" s="502"/>
      <c r="W500" s="53"/>
      <c r="X500" s="412"/>
      <c r="Y500" s="412" t="s">
        <v>254</v>
      </c>
      <c r="Z500" s="502">
        <f>Z496+Z497+Z498-Z499</f>
        <v>0</v>
      </c>
      <c r="AA500" s="502"/>
      <c r="AB500" s="53"/>
      <c r="AC500" s="23"/>
      <c r="AD500" s="412" t="s">
        <v>254</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i43X1x4f+Mns0P7gti7vPQ+gR0Rs03VSasIxcn+X1PPV9kws09ClxfiagNMqEPIBaTCv6R+tPMJv4DLIbnN7ag==" saltValue="nceBjYZ4acxYG5jCxke/Pg=="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292</v>
      </c>
      <c r="B3" s="583"/>
      <c r="C3" s="583"/>
      <c r="D3" s="583"/>
      <c r="E3" s="583"/>
      <c r="F3" s="583"/>
      <c r="G3" s="583"/>
      <c r="H3" s="583"/>
      <c r="I3" s="583"/>
      <c r="J3" s="583"/>
      <c r="K3" s="144"/>
    </row>
    <row r="4" spans="1:11" s="145" customFormat="1" ht="15.6" customHeight="1" x14ac:dyDescent="0.25">
      <c r="B4" s="148"/>
      <c r="C4" s="148"/>
      <c r="D4" s="148"/>
      <c r="E4" s="148"/>
      <c r="F4" s="309" t="s">
        <v>293</v>
      </c>
      <c r="G4" s="149">
        <f>JANVIER!E11</f>
        <v>0</v>
      </c>
      <c r="H4" s="148"/>
      <c r="I4" s="148"/>
      <c r="J4" s="148"/>
      <c r="K4" s="144"/>
    </row>
    <row r="5" spans="1:11" ht="15.6" customHeight="1" x14ac:dyDescent="0.2">
      <c r="A5" s="47" t="s">
        <v>50</v>
      </c>
      <c r="B5" s="47"/>
      <c r="C5" s="47"/>
      <c r="D5" s="47"/>
      <c r="E5" s="47"/>
      <c r="F5" s="47"/>
      <c r="G5" s="487" t="s">
        <v>485</v>
      </c>
      <c r="H5" s="333" t="s">
        <v>246</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294</v>
      </c>
      <c r="B7" s="47"/>
      <c r="C7" s="47"/>
      <c r="D7" s="47"/>
      <c r="E7" s="47"/>
      <c r="F7" s="47"/>
      <c r="G7" s="47"/>
      <c r="H7" s="47"/>
      <c r="I7" s="47" t="s">
        <v>52</v>
      </c>
      <c r="J7" s="419">
        <f>'RAP JUIL'!J39</f>
        <v>0</v>
      </c>
      <c r="K7" s="47"/>
    </row>
    <row r="8" spans="1:11" ht="15.6" customHeight="1" x14ac:dyDescent="0.2">
      <c r="A8" s="128" t="s">
        <v>295</v>
      </c>
      <c r="B8" s="128"/>
      <c r="C8" s="128"/>
      <c r="D8" s="128"/>
      <c r="E8" s="128"/>
      <c r="F8" s="47"/>
      <c r="G8" s="47"/>
      <c r="H8" s="47"/>
      <c r="I8" s="47"/>
      <c r="J8" s="134"/>
      <c r="K8" s="47"/>
    </row>
    <row r="9" spans="1:11" ht="15.6" customHeight="1" x14ac:dyDescent="0.2">
      <c r="A9" s="47" t="s">
        <v>296</v>
      </c>
      <c r="B9" s="47"/>
      <c r="C9" s="47"/>
      <c r="D9" s="47"/>
      <c r="E9" s="47"/>
      <c r="F9" s="47"/>
      <c r="G9" s="47"/>
      <c r="H9" s="47"/>
      <c r="I9" s="413">
        <f>SUM(AOUT!$B$7)</f>
        <v>0</v>
      </c>
      <c r="J9" s="135"/>
      <c r="K9" s="47"/>
    </row>
    <row r="10" spans="1:11" ht="15.6" customHeight="1" x14ac:dyDescent="0.2">
      <c r="A10" s="47" t="s">
        <v>297</v>
      </c>
      <c r="B10" s="47"/>
      <c r="C10" s="47"/>
      <c r="D10" s="47"/>
      <c r="E10" s="47"/>
      <c r="F10" s="47"/>
      <c r="G10" s="47"/>
      <c r="H10" s="47"/>
      <c r="I10" s="414">
        <f>SUM(AOUT!$C$7)</f>
        <v>0</v>
      </c>
      <c r="J10" s="135"/>
      <c r="K10" s="47"/>
    </row>
    <row r="11" spans="1:11" ht="15.6" customHeight="1" x14ac:dyDescent="0.2">
      <c r="A11" s="47" t="s">
        <v>298</v>
      </c>
      <c r="B11" s="47"/>
      <c r="C11" s="47"/>
      <c r="D11" s="47"/>
      <c r="E11" s="47"/>
      <c r="F11" s="47"/>
      <c r="G11" s="47"/>
      <c r="H11" s="47"/>
      <c r="I11" s="414">
        <f>SUM(AOUT!$D$7)</f>
        <v>0</v>
      </c>
      <c r="J11" s="135"/>
      <c r="K11" s="47"/>
    </row>
    <row r="12" spans="1:11" ht="15.6" customHeight="1" x14ac:dyDescent="0.2">
      <c r="A12" s="47" t="s">
        <v>487</v>
      </c>
      <c r="B12" s="47"/>
      <c r="C12" s="47"/>
      <c r="D12" s="47"/>
      <c r="E12" s="47"/>
      <c r="F12" s="47"/>
      <c r="G12" s="47"/>
      <c r="H12" s="47"/>
      <c r="I12" s="414">
        <f>SUM(AOUT!$E$7)</f>
        <v>0</v>
      </c>
      <c r="J12" s="135"/>
      <c r="K12" s="47"/>
    </row>
    <row r="13" spans="1:11" ht="15.6" customHeight="1" x14ac:dyDescent="0.2">
      <c r="A13" s="47" t="s">
        <v>299</v>
      </c>
      <c r="B13" s="47"/>
      <c r="C13" s="47"/>
      <c r="D13" s="47"/>
      <c r="E13" s="47"/>
      <c r="F13" s="47"/>
      <c r="G13" s="47"/>
      <c r="H13" s="47"/>
      <c r="I13" s="414">
        <f>SUM(AOUT!$F$7)</f>
        <v>0</v>
      </c>
      <c r="J13" s="135"/>
      <c r="K13" s="47"/>
    </row>
    <row r="14" spans="1:11" ht="15.6" customHeight="1" x14ac:dyDescent="0.2">
      <c r="A14" s="47" t="s">
        <v>300</v>
      </c>
      <c r="B14" s="47"/>
      <c r="C14" s="47"/>
      <c r="D14" s="47"/>
      <c r="E14" s="47"/>
      <c r="F14" s="47"/>
      <c r="G14" s="47"/>
      <c r="H14" s="47"/>
      <c r="I14" s="414">
        <f>SUM(AOUT!$L$7:$O$7)</f>
        <v>0</v>
      </c>
      <c r="J14" s="135"/>
      <c r="K14" s="47"/>
    </row>
    <row r="15" spans="1:11" ht="15.6" customHeight="1" x14ac:dyDescent="0.2">
      <c r="A15" s="47"/>
      <c r="B15" s="47" t="s">
        <v>53</v>
      </c>
      <c r="C15" s="137" t="s">
        <v>301</v>
      </c>
      <c r="D15" s="47"/>
      <c r="E15" s="47"/>
      <c r="F15" s="47"/>
      <c r="G15" s="47"/>
      <c r="H15" s="47"/>
      <c r="I15" s="414">
        <f>SUM(AOUT!$Q$7:$R$7)</f>
        <v>0</v>
      </c>
      <c r="J15" s="135"/>
      <c r="K15" s="47"/>
    </row>
    <row r="16" spans="1:11" ht="15.6" customHeight="1" thickBot="1" x14ac:dyDescent="0.25">
      <c r="A16" s="47"/>
      <c r="B16" s="47"/>
      <c r="C16" s="137" t="s">
        <v>302</v>
      </c>
      <c r="D16" s="47"/>
      <c r="E16" s="47"/>
      <c r="F16" s="47"/>
      <c r="G16" s="47"/>
      <c r="H16" s="47"/>
      <c r="I16" s="415">
        <f>SUM(AOUT!$P$7)</f>
        <v>0</v>
      </c>
      <c r="J16" s="135"/>
      <c r="K16" s="47"/>
    </row>
    <row r="17" spans="1:11" ht="15.6" customHeight="1" thickBot="1" x14ac:dyDescent="0.25">
      <c r="A17" s="47"/>
      <c r="B17" s="128" t="s">
        <v>303</v>
      </c>
      <c r="C17" s="47"/>
      <c r="D17" s="47"/>
      <c r="E17" s="47"/>
      <c r="F17" s="47"/>
      <c r="G17" s="47"/>
      <c r="H17" s="47"/>
      <c r="I17" s="128"/>
      <c r="J17" s="174">
        <f>SUM(I9:I16)</f>
        <v>0</v>
      </c>
      <c r="K17" s="47"/>
    </row>
    <row r="18" spans="1:11" ht="15.6" customHeight="1" thickTop="1" thickBot="1" x14ac:dyDescent="0.25">
      <c r="A18" s="47"/>
      <c r="B18" s="128" t="s">
        <v>304</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305</v>
      </c>
      <c r="B20" s="47"/>
      <c r="C20" s="47"/>
      <c r="D20" s="47"/>
      <c r="E20" s="47"/>
      <c r="F20" s="47"/>
      <c r="G20" s="47"/>
      <c r="H20" s="47"/>
      <c r="I20" s="47"/>
      <c r="J20" s="135"/>
      <c r="K20" s="47"/>
    </row>
    <row r="21" spans="1:11" ht="15.6" customHeight="1" thickBot="1" x14ac:dyDescent="0.25">
      <c r="A21" s="47" t="s">
        <v>306</v>
      </c>
      <c r="B21" s="47"/>
      <c r="C21" s="47"/>
      <c r="D21" s="47"/>
      <c r="E21" s="47"/>
      <c r="F21" s="47"/>
      <c r="G21" s="47"/>
      <c r="H21" s="47"/>
      <c r="I21" s="47"/>
      <c r="J21" s="135"/>
      <c r="K21" s="47"/>
    </row>
    <row r="22" spans="1:11" ht="15.6" customHeight="1" x14ac:dyDescent="0.2">
      <c r="A22" s="47" t="s">
        <v>307</v>
      </c>
      <c r="B22" s="47"/>
      <c r="C22" s="47"/>
      <c r="D22" s="47"/>
      <c r="E22" s="47"/>
      <c r="F22" s="47"/>
      <c r="G22" s="47"/>
      <c r="H22" s="419">
        <f>SUM(AOUT!$U$7)</f>
        <v>0</v>
      </c>
      <c r="I22" s="47"/>
      <c r="J22" s="135"/>
      <c r="K22" s="47"/>
    </row>
    <row r="23" spans="1:11" ht="15.6" customHeight="1" x14ac:dyDescent="0.2">
      <c r="A23" s="47" t="s">
        <v>308</v>
      </c>
      <c r="B23" s="47"/>
      <c r="C23" s="47"/>
      <c r="D23" s="47"/>
      <c r="E23" s="47"/>
      <c r="F23" s="47"/>
      <c r="G23" s="47"/>
      <c r="H23" s="416">
        <f>SUM(AOUT!$V$7)</f>
        <v>0</v>
      </c>
      <c r="I23" s="47"/>
      <c r="J23" s="135"/>
      <c r="K23" s="47"/>
    </row>
    <row r="24" spans="1:11" ht="15.6" customHeight="1" thickBot="1" x14ac:dyDescent="0.25">
      <c r="A24" s="47" t="s">
        <v>309</v>
      </c>
      <c r="B24" s="47"/>
      <c r="C24" s="47"/>
      <c r="D24" s="47"/>
      <c r="E24" s="47"/>
      <c r="F24" s="47"/>
      <c r="G24" s="47"/>
      <c r="H24" s="416">
        <f>SUM(AOUT!$W$7:'AOUT'!$X$7)</f>
        <v>0</v>
      </c>
      <c r="I24" s="47"/>
      <c r="J24" s="135"/>
      <c r="K24" s="47"/>
    </row>
    <row r="25" spans="1:11" ht="15.6" customHeight="1" thickBot="1" x14ac:dyDescent="0.25">
      <c r="A25" s="47" t="s">
        <v>310</v>
      </c>
      <c r="B25" s="47"/>
      <c r="C25" s="47"/>
      <c r="D25" s="47"/>
      <c r="E25" s="47"/>
      <c r="F25" s="47"/>
      <c r="G25" s="47"/>
      <c r="H25" s="415">
        <f>SUM(AOUT!$Y$7)</f>
        <v>0</v>
      </c>
      <c r="I25" s="417">
        <f>SUM(H22:H25)</f>
        <v>0</v>
      </c>
      <c r="J25" s="135"/>
      <c r="K25" s="47"/>
    </row>
    <row r="26" spans="1:11" ht="15.6" customHeight="1" x14ac:dyDescent="0.2">
      <c r="A26" s="47" t="s">
        <v>311</v>
      </c>
      <c r="B26" s="47"/>
      <c r="C26" s="47"/>
      <c r="D26" s="47"/>
      <c r="E26" s="47"/>
      <c r="F26" s="47"/>
      <c r="G26" s="47"/>
      <c r="H26" s="143"/>
      <c r="I26" s="414">
        <f>SUM(AOUT!$Z$7)</f>
        <v>0</v>
      </c>
      <c r="J26" s="135"/>
      <c r="K26" s="47"/>
    </row>
    <row r="27" spans="1:11" ht="15.6" customHeight="1" x14ac:dyDescent="0.2">
      <c r="A27" s="47" t="s">
        <v>312</v>
      </c>
      <c r="B27" s="47"/>
      <c r="C27" s="47"/>
      <c r="D27" s="47"/>
      <c r="E27" s="47"/>
      <c r="F27" s="47"/>
      <c r="G27" s="47"/>
      <c r="H27" s="47"/>
      <c r="I27" s="414">
        <f>SUM(AOUT!$AA$7)</f>
        <v>0</v>
      </c>
      <c r="J27" s="135"/>
      <c r="K27" s="47"/>
    </row>
    <row r="28" spans="1:11" ht="15.6" customHeight="1" x14ac:dyDescent="0.2">
      <c r="A28" s="47" t="s">
        <v>313</v>
      </c>
      <c r="B28" s="47"/>
      <c r="C28" s="47"/>
      <c r="D28" s="47"/>
      <c r="E28" s="47"/>
      <c r="F28" s="47"/>
      <c r="G28" s="47"/>
      <c r="H28" s="47"/>
      <c r="I28" s="414">
        <f>SUM(AOUT!$AB$7)</f>
        <v>0</v>
      </c>
      <c r="J28" s="135"/>
      <c r="K28" s="47"/>
    </row>
    <row r="29" spans="1:11" ht="15.6" customHeight="1" x14ac:dyDescent="0.2">
      <c r="A29" s="47" t="s">
        <v>314</v>
      </c>
      <c r="B29" s="47"/>
      <c r="C29" s="47"/>
      <c r="D29" s="47"/>
      <c r="E29" s="47"/>
      <c r="F29" s="47"/>
      <c r="G29" s="47"/>
      <c r="H29" s="47"/>
      <c r="I29" s="414">
        <f>SUM(AOUT!$AC$7)</f>
        <v>0</v>
      </c>
      <c r="J29" s="135"/>
      <c r="K29" s="47"/>
    </row>
    <row r="30" spans="1:11" ht="15.6" customHeight="1" x14ac:dyDescent="0.2">
      <c r="A30" s="47" t="s">
        <v>315</v>
      </c>
      <c r="B30" s="47"/>
      <c r="C30" s="47"/>
      <c r="D30" s="47"/>
      <c r="E30" s="47"/>
      <c r="F30" s="47"/>
      <c r="G30" s="47"/>
      <c r="H30" s="47"/>
      <c r="I30" s="414">
        <f>SUM(AOUT!$AD$7)</f>
        <v>0</v>
      </c>
      <c r="J30" s="135"/>
      <c r="K30" s="47"/>
    </row>
    <row r="31" spans="1:11" ht="15.6" customHeight="1" x14ac:dyDescent="0.2">
      <c r="A31" s="47" t="s">
        <v>316</v>
      </c>
      <c r="B31" s="47"/>
      <c r="C31" s="47"/>
      <c r="D31" s="47"/>
      <c r="E31" s="47"/>
      <c r="F31" s="47"/>
      <c r="G31" s="47"/>
      <c r="H31" s="47"/>
      <c r="I31" s="414">
        <f>SUM(AOUT!$AE$7)</f>
        <v>0</v>
      </c>
      <c r="J31" s="135"/>
      <c r="K31" s="47"/>
    </row>
    <row r="32" spans="1:11" ht="15.6" customHeight="1" x14ac:dyDescent="0.2">
      <c r="A32" s="47" t="s">
        <v>317</v>
      </c>
      <c r="B32" s="47"/>
      <c r="C32" s="47"/>
      <c r="D32" s="47"/>
      <c r="E32" s="47"/>
      <c r="F32" s="47"/>
      <c r="G32" s="47"/>
      <c r="H32" s="47"/>
      <c r="I32" s="414">
        <f>SUM(AOUT!$AF$7)</f>
        <v>0</v>
      </c>
      <c r="J32" s="135"/>
      <c r="K32" s="47"/>
    </row>
    <row r="33" spans="1:11" ht="15.6" customHeight="1" x14ac:dyDescent="0.2">
      <c r="A33" s="47" t="s">
        <v>318</v>
      </c>
      <c r="B33" s="47"/>
      <c r="C33" s="47"/>
      <c r="D33" s="47"/>
      <c r="E33" s="47"/>
      <c r="F33" s="47"/>
      <c r="G33" s="47"/>
      <c r="H33" s="47"/>
      <c r="I33" s="414">
        <f>SUM(AOUT!$AG$7)</f>
        <v>0</v>
      </c>
      <c r="J33" s="135"/>
      <c r="K33" s="47"/>
    </row>
    <row r="34" spans="1:11" ht="15.6" customHeight="1" x14ac:dyDescent="0.2">
      <c r="A34" s="47" t="s">
        <v>319</v>
      </c>
      <c r="B34" s="47"/>
      <c r="C34" s="47"/>
      <c r="D34" s="47"/>
      <c r="E34" s="47"/>
      <c r="F34" s="47"/>
      <c r="G34" s="47"/>
      <c r="H34" s="47"/>
      <c r="I34" s="414">
        <f>SUM(AOUT!$AH$7)</f>
        <v>0</v>
      </c>
      <c r="J34" s="135"/>
      <c r="K34" s="47"/>
    </row>
    <row r="35" spans="1:11" ht="15.6" customHeight="1" x14ac:dyDescent="0.2">
      <c r="A35" s="47" t="s">
        <v>319</v>
      </c>
      <c r="B35" s="47"/>
      <c r="C35" s="47"/>
      <c r="D35" s="47"/>
      <c r="E35" s="47"/>
      <c r="F35" s="47"/>
      <c r="G35" s="47"/>
      <c r="H35" s="47"/>
      <c r="I35" s="418">
        <v>0</v>
      </c>
      <c r="J35" s="135"/>
      <c r="K35" s="47"/>
    </row>
    <row r="36" spans="1:11" ht="15.6" customHeight="1" x14ac:dyDescent="0.2">
      <c r="A36" s="47" t="s">
        <v>320</v>
      </c>
      <c r="B36" s="47"/>
      <c r="C36" s="47"/>
      <c r="D36" s="47"/>
      <c r="E36" s="47"/>
      <c r="F36" s="47"/>
      <c r="G36" s="47"/>
      <c r="H36" s="47"/>
      <c r="I36" s="414">
        <f>SUM(AOUT!$AJ$7)</f>
        <v>0</v>
      </c>
      <c r="J36" s="135"/>
      <c r="K36" s="47"/>
    </row>
    <row r="37" spans="1:11" ht="15.6" customHeight="1" thickBot="1" x14ac:dyDescent="0.25">
      <c r="A37" s="47" t="s">
        <v>321</v>
      </c>
      <c r="B37" s="47"/>
      <c r="C37" s="47"/>
      <c r="D37" s="47"/>
      <c r="E37" s="47"/>
      <c r="F37" s="47"/>
      <c r="G37" s="47"/>
      <c r="H37" s="47"/>
      <c r="I37" s="415">
        <f>SUM(AOUT!$AK$7)</f>
        <v>0</v>
      </c>
      <c r="J37" s="135"/>
      <c r="K37" s="47"/>
    </row>
    <row r="38" spans="1:11" ht="15.6" customHeight="1" thickBot="1" x14ac:dyDescent="0.25">
      <c r="A38" s="47" t="s">
        <v>322</v>
      </c>
      <c r="B38" s="47"/>
      <c r="C38" s="47"/>
      <c r="D38" s="47"/>
      <c r="E38" s="47"/>
      <c r="F38" s="47"/>
      <c r="G38" s="47"/>
      <c r="H38" s="47"/>
      <c r="I38" s="124"/>
      <c r="J38" s="421">
        <f>SUM(I25:I37)</f>
        <v>0</v>
      </c>
      <c r="K38" s="47"/>
    </row>
    <row r="39" spans="1:11" ht="15.6" customHeight="1" thickTop="1" thickBot="1" x14ac:dyDescent="0.25">
      <c r="A39" s="128" t="s">
        <v>323</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324</v>
      </c>
      <c r="B41" s="47"/>
      <c r="C41" s="47"/>
      <c r="D41" s="47"/>
      <c r="E41" s="47"/>
      <c r="F41" s="47"/>
      <c r="G41" s="47"/>
      <c r="H41" s="47"/>
      <c r="I41" s="47"/>
      <c r="J41" s="47"/>
      <c r="K41" s="47"/>
    </row>
    <row r="42" spans="1:11" ht="15.6" customHeight="1" x14ac:dyDescent="0.2">
      <c r="A42" s="47" t="s">
        <v>325</v>
      </c>
      <c r="B42" s="47"/>
      <c r="C42" s="47"/>
      <c r="D42" s="47"/>
      <c r="E42" s="47"/>
      <c r="F42" s="47"/>
      <c r="G42" s="47"/>
      <c r="H42" s="47"/>
      <c r="I42" s="47"/>
      <c r="J42" s="47"/>
      <c r="K42" s="47"/>
    </row>
    <row r="43" spans="1:11" ht="15.6" customHeight="1" x14ac:dyDescent="0.2">
      <c r="A43" s="47" t="s">
        <v>326</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327</v>
      </c>
      <c r="E46" s="47"/>
      <c r="F46" s="47"/>
      <c r="G46" s="47"/>
      <c r="H46" s="124"/>
      <c r="I46" s="124"/>
      <c r="J46" s="138" t="s">
        <v>328</v>
      </c>
      <c r="K46" s="47"/>
    </row>
    <row r="47" spans="1:11" ht="15.6" customHeight="1" x14ac:dyDescent="0.2">
      <c r="A47" s="47"/>
      <c r="B47" s="47"/>
      <c r="C47" s="47"/>
      <c r="D47" s="47"/>
      <c r="E47" s="47"/>
      <c r="F47" s="47"/>
      <c r="G47" s="47"/>
      <c r="H47" s="47" t="s">
        <v>50</v>
      </c>
      <c r="I47" s="47"/>
      <c r="J47" s="47"/>
      <c r="K47" s="47"/>
    </row>
    <row r="48" spans="1:11" ht="15.6" customHeight="1" x14ac:dyDescent="0.2">
      <c r="A48" s="587" t="s">
        <v>380</v>
      </c>
      <c r="B48" s="587"/>
      <c r="C48" s="587"/>
      <c r="D48" s="587"/>
      <c r="E48" s="587"/>
      <c r="F48" s="587"/>
      <c r="G48" s="587"/>
      <c r="H48" s="587"/>
      <c r="I48" s="587"/>
      <c r="J48" s="587"/>
      <c r="K48" s="47"/>
    </row>
    <row r="49" spans="1:11" ht="15.6" customHeight="1" x14ac:dyDescent="0.2">
      <c r="A49" s="132" t="s">
        <v>329</v>
      </c>
      <c r="B49" s="132"/>
      <c r="C49" s="132"/>
      <c r="D49" s="132"/>
      <c r="E49" s="132"/>
      <c r="F49" s="132"/>
      <c r="G49" s="132"/>
      <c r="H49" s="132"/>
      <c r="I49" s="132"/>
      <c r="J49" s="47"/>
      <c r="K49" s="47"/>
    </row>
    <row r="50" spans="1:11" ht="15.6" customHeight="1" x14ac:dyDescent="0.2">
      <c r="A50" s="132" t="s">
        <v>330</v>
      </c>
      <c r="B50" s="132"/>
      <c r="C50" s="132"/>
      <c r="D50" s="132"/>
      <c r="E50" s="132"/>
      <c r="F50" s="132"/>
      <c r="G50" s="132"/>
      <c r="H50" s="132"/>
      <c r="I50" s="132"/>
      <c r="J50" s="47"/>
      <c r="K50" s="47"/>
    </row>
  </sheetData>
  <sheetProtection algorithmName="SHA-512" hashValue="Buk0qEtkAkDHkZf9H8gpW93LVfGlAegIsG9YosIc3mDG+9O/LFAasoDRB4GnjXmfefvcNwKpi8Omn0DyCfTO6A==" saltValue="ZzHbI4XAXllOTD5zElq6pg=="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87</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448</v>
      </c>
      <c r="C4" s="519" t="s">
        <v>449</v>
      </c>
      <c r="D4" s="519" t="s">
        <v>450</v>
      </c>
      <c r="E4" s="519" t="s">
        <v>451</v>
      </c>
      <c r="F4" s="562" t="s">
        <v>452</v>
      </c>
      <c r="G4" s="263"/>
      <c r="H4" s="264"/>
      <c r="I4" s="265"/>
      <c r="J4" s="260"/>
      <c r="K4" s="264"/>
      <c r="L4" s="544" t="s">
        <v>453</v>
      </c>
      <c r="M4" s="519" t="s">
        <v>454</v>
      </c>
      <c r="N4" s="519" t="s">
        <v>455</v>
      </c>
      <c r="O4" s="519" t="s">
        <v>456</v>
      </c>
      <c r="P4" s="519" t="s">
        <v>457</v>
      </c>
      <c r="Q4" s="528" t="s">
        <v>458</v>
      </c>
      <c r="R4" s="531" t="s">
        <v>459</v>
      </c>
      <c r="S4" s="364"/>
      <c r="T4" s="365"/>
      <c r="U4" s="525" t="s">
        <v>460</v>
      </c>
      <c r="V4" s="526"/>
      <c r="W4" s="526"/>
      <c r="X4" s="526"/>
      <c r="Y4" s="527"/>
      <c r="Z4" s="528" t="s">
        <v>461</v>
      </c>
      <c r="AA4" s="519" t="s">
        <v>462</v>
      </c>
      <c r="AB4" s="519" t="s">
        <v>463</v>
      </c>
      <c r="AC4" s="528" t="s">
        <v>464</v>
      </c>
      <c r="AD4" s="519" t="s">
        <v>465</v>
      </c>
      <c r="AE4" s="519" t="s">
        <v>466</v>
      </c>
      <c r="AF4" s="519" t="s">
        <v>467</v>
      </c>
      <c r="AG4" s="565" t="s">
        <v>468</v>
      </c>
      <c r="AH4" s="531" t="s">
        <v>469</v>
      </c>
      <c r="AI4" s="268"/>
      <c r="AJ4" s="572" t="s">
        <v>470</v>
      </c>
      <c r="AK4" s="531" t="s">
        <v>471</v>
      </c>
      <c r="AL4" s="33"/>
    </row>
    <row r="5" spans="1:38" s="81" customFormat="1" ht="15.6" customHeight="1" x14ac:dyDescent="0.2">
      <c r="A5" s="260"/>
      <c r="B5" s="545"/>
      <c r="C5" s="520"/>
      <c r="D5" s="520"/>
      <c r="E5" s="520"/>
      <c r="F5" s="563"/>
      <c r="G5" s="263" t="s">
        <v>3</v>
      </c>
      <c r="H5" s="264" t="s">
        <v>105</v>
      </c>
      <c r="I5" s="265" t="s">
        <v>106</v>
      </c>
      <c r="J5" s="260" t="s">
        <v>101</v>
      </c>
      <c r="K5" s="264" t="s">
        <v>96</v>
      </c>
      <c r="L5" s="545"/>
      <c r="M5" s="520"/>
      <c r="N5" s="520"/>
      <c r="O5" s="520"/>
      <c r="P5" s="520"/>
      <c r="Q5" s="529"/>
      <c r="R5" s="532"/>
      <c r="S5" s="366" t="s">
        <v>46</v>
      </c>
      <c r="T5" s="260" t="s">
        <v>46</v>
      </c>
      <c r="U5" s="575" t="s">
        <v>472</v>
      </c>
      <c r="V5" s="576" t="s">
        <v>473</v>
      </c>
      <c r="W5" s="576" t="s">
        <v>131</v>
      </c>
      <c r="X5" s="576" t="s">
        <v>132</v>
      </c>
      <c r="Y5" s="576" t="s">
        <v>474</v>
      </c>
      <c r="Z5" s="529"/>
      <c r="AA5" s="520"/>
      <c r="AB5" s="520"/>
      <c r="AC5" s="529"/>
      <c r="AD5" s="520"/>
      <c r="AE5" s="520"/>
      <c r="AF5" s="520"/>
      <c r="AG5" s="566"/>
      <c r="AH5" s="532"/>
      <c r="AI5" s="271" t="s">
        <v>117</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Septembre</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38" s="114" customFormat="1" ht="12.75" customHeight="1" x14ac:dyDescent="0.2">
      <c r="A11" s="116"/>
      <c r="B11" s="283" t="s">
        <v>144</v>
      </c>
      <c r="C11" s="306" t="s">
        <v>255</v>
      </c>
      <c r="D11" s="283" t="s">
        <v>145</v>
      </c>
      <c r="E11" s="252">
        <f>AOUT!E11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Septembre</v>
      </c>
      <c r="AK11" s="252">
        <f>$E$11</f>
        <v>0</v>
      </c>
      <c r="AL11" s="116"/>
    </row>
    <row r="12" spans="1:3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448</v>
      </c>
      <c r="C18" s="536" t="s">
        <v>449</v>
      </c>
      <c r="D18" s="536" t="s">
        <v>450</v>
      </c>
      <c r="E18" s="536" t="s">
        <v>451</v>
      </c>
      <c r="F18" s="539" t="s">
        <v>475</v>
      </c>
      <c r="G18" s="292"/>
      <c r="H18" s="2"/>
      <c r="I18" s="293"/>
      <c r="J18" s="13"/>
      <c r="K18" s="2"/>
      <c r="L18" s="547" t="s">
        <v>453</v>
      </c>
      <c r="M18" s="536" t="s">
        <v>454</v>
      </c>
      <c r="N18" s="536" t="s">
        <v>455</v>
      </c>
      <c r="O18" s="536" t="s">
        <v>456</v>
      </c>
      <c r="P18" s="536" t="s">
        <v>457</v>
      </c>
      <c r="Q18" s="536" t="s">
        <v>458</v>
      </c>
      <c r="R18" s="539" t="s">
        <v>459</v>
      </c>
      <c r="S18" s="44"/>
      <c r="T18" s="1"/>
      <c r="U18" s="522" t="s">
        <v>92</v>
      </c>
      <c r="V18" s="523"/>
      <c r="W18" s="523"/>
      <c r="X18" s="523"/>
      <c r="Y18" s="524"/>
      <c r="Z18" s="536" t="s">
        <v>461</v>
      </c>
      <c r="AA18" s="536" t="s">
        <v>462</v>
      </c>
      <c r="AB18" s="536" t="s">
        <v>463</v>
      </c>
      <c r="AC18" s="536" t="s">
        <v>464</v>
      </c>
      <c r="AD18" s="536" t="s">
        <v>465</v>
      </c>
      <c r="AE18" s="536" t="s">
        <v>466</v>
      </c>
      <c r="AF18" s="536" t="s">
        <v>467</v>
      </c>
      <c r="AG18" s="568" t="s">
        <v>468</v>
      </c>
      <c r="AH18" s="539" t="s">
        <v>469</v>
      </c>
      <c r="AI18" s="15"/>
      <c r="AJ18" s="547" t="s">
        <v>470</v>
      </c>
      <c r="AK18" s="539" t="s">
        <v>471</v>
      </c>
      <c r="AL18" s="381"/>
    </row>
    <row r="19" spans="1:38" s="4" customFormat="1" ht="15.6" customHeight="1" x14ac:dyDescent="0.2">
      <c r="A19" s="1"/>
      <c r="B19" s="548"/>
      <c r="C19" s="537"/>
      <c r="D19" s="537"/>
      <c r="E19" s="537"/>
      <c r="F19" s="540"/>
      <c r="G19" s="292" t="s">
        <v>3</v>
      </c>
      <c r="H19" s="2" t="s">
        <v>105</v>
      </c>
      <c r="I19" s="293" t="s">
        <v>106</v>
      </c>
      <c r="J19" s="13" t="s">
        <v>101</v>
      </c>
      <c r="K19" s="2" t="s">
        <v>96</v>
      </c>
      <c r="L19" s="548"/>
      <c r="M19" s="537"/>
      <c r="N19" s="537"/>
      <c r="O19" s="537"/>
      <c r="P19" s="537"/>
      <c r="Q19" s="537"/>
      <c r="R19" s="540"/>
      <c r="S19" s="44"/>
      <c r="T19" s="1"/>
      <c r="U19" s="577" t="s">
        <v>472</v>
      </c>
      <c r="V19" s="579" t="s">
        <v>473</v>
      </c>
      <c r="W19" s="579" t="s">
        <v>131</v>
      </c>
      <c r="X19" s="579" t="s">
        <v>132</v>
      </c>
      <c r="Y19" s="579" t="s">
        <v>474</v>
      </c>
      <c r="Z19" s="537"/>
      <c r="AA19" s="537"/>
      <c r="AB19" s="537"/>
      <c r="AC19" s="537"/>
      <c r="AD19" s="537"/>
      <c r="AE19" s="537"/>
      <c r="AF19" s="537"/>
      <c r="AG19" s="569"/>
      <c r="AH19" s="540"/>
      <c r="AI19" s="6" t="s">
        <v>117</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Septembre</v>
      </c>
      <c r="H21" s="337" t="s">
        <v>157</v>
      </c>
      <c r="I21" s="338"/>
      <c r="J21" s="223">
        <f>AOUT!E2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Septembre</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Septembre</v>
      </c>
      <c r="AK56" s="113">
        <f>$E$11</f>
        <v>0</v>
      </c>
      <c r="AL56" s="116"/>
    </row>
    <row r="57" spans="1:38" s="114" customFormat="1" ht="12.75" customHeight="1" x14ac:dyDescent="0.2">
      <c r="A57" s="116"/>
      <c r="B57" s="106" t="str">
        <f>$B$12</f>
        <v>Page No.</v>
      </c>
      <c r="C57" s="111">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448</v>
      </c>
      <c r="C63" s="536" t="s">
        <v>449</v>
      </c>
      <c r="D63" s="536" t="s">
        <v>450</v>
      </c>
      <c r="E63" s="536" t="s">
        <v>451</v>
      </c>
      <c r="F63" s="539" t="s">
        <v>475</v>
      </c>
      <c r="G63" s="292"/>
      <c r="H63" s="2"/>
      <c r="I63" s="293"/>
      <c r="J63" s="13"/>
      <c r="K63" s="2"/>
      <c r="L63" s="547" t="s">
        <v>453</v>
      </c>
      <c r="M63" s="536" t="s">
        <v>454</v>
      </c>
      <c r="N63" s="536" t="s">
        <v>455</v>
      </c>
      <c r="O63" s="536" t="s">
        <v>456</v>
      </c>
      <c r="P63" s="536" t="s">
        <v>457</v>
      </c>
      <c r="Q63" s="536" t="s">
        <v>458</v>
      </c>
      <c r="R63" s="539" t="s">
        <v>459</v>
      </c>
      <c r="S63" s="44"/>
      <c r="T63" s="1"/>
      <c r="U63" s="522" t="s">
        <v>92</v>
      </c>
      <c r="V63" s="523"/>
      <c r="W63" s="523"/>
      <c r="X63" s="523"/>
      <c r="Y63" s="524"/>
      <c r="Z63" s="536" t="s">
        <v>461</v>
      </c>
      <c r="AA63" s="536" t="s">
        <v>462</v>
      </c>
      <c r="AB63" s="536" t="s">
        <v>463</v>
      </c>
      <c r="AC63" s="536" t="s">
        <v>464</v>
      </c>
      <c r="AD63" s="536" t="s">
        <v>465</v>
      </c>
      <c r="AE63" s="536" t="s">
        <v>466</v>
      </c>
      <c r="AF63" s="536" t="s">
        <v>467</v>
      </c>
      <c r="AG63" s="568" t="s">
        <v>468</v>
      </c>
      <c r="AH63" s="539" t="s">
        <v>469</v>
      </c>
      <c r="AI63" s="15"/>
      <c r="AJ63" s="547" t="s">
        <v>470</v>
      </c>
      <c r="AK63" s="539" t="s">
        <v>471</v>
      </c>
      <c r="AL63" s="381"/>
    </row>
    <row r="64" spans="1:38" s="4" customFormat="1" ht="15.6" customHeight="1" x14ac:dyDescent="0.2">
      <c r="A64" s="1"/>
      <c r="B64" s="548"/>
      <c r="C64" s="537"/>
      <c r="D64" s="537"/>
      <c r="E64" s="537"/>
      <c r="F64" s="540"/>
      <c r="G64" s="292" t="s">
        <v>3</v>
      </c>
      <c r="H64" s="2" t="s">
        <v>105</v>
      </c>
      <c r="I64" s="293" t="s">
        <v>106</v>
      </c>
      <c r="J64" s="13" t="s">
        <v>101</v>
      </c>
      <c r="K64" s="2" t="s">
        <v>96</v>
      </c>
      <c r="L64" s="548"/>
      <c r="M64" s="537"/>
      <c r="N64" s="537"/>
      <c r="O64" s="537"/>
      <c r="P64" s="537"/>
      <c r="Q64" s="537"/>
      <c r="R64" s="540"/>
      <c r="S64" s="44"/>
      <c r="T64" s="1"/>
      <c r="U64" s="577" t="s">
        <v>472</v>
      </c>
      <c r="V64" s="579" t="s">
        <v>473</v>
      </c>
      <c r="W64" s="579" t="s">
        <v>131</v>
      </c>
      <c r="X64" s="579" t="s">
        <v>132</v>
      </c>
      <c r="Y64" s="579" t="s">
        <v>474</v>
      </c>
      <c r="Z64" s="537"/>
      <c r="AA64" s="537"/>
      <c r="AB64" s="537"/>
      <c r="AC64" s="537"/>
      <c r="AD64" s="537"/>
      <c r="AE64" s="537"/>
      <c r="AF64" s="537"/>
      <c r="AG64" s="569"/>
      <c r="AH64" s="540"/>
      <c r="AI64" s="6" t="s">
        <v>117</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Septembre</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Septembre</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Septembre</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448</v>
      </c>
      <c r="C108" s="536" t="s">
        <v>449</v>
      </c>
      <c r="D108" s="536" t="s">
        <v>450</v>
      </c>
      <c r="E108" s="536" t="s">
        <v>451</v>
      </c>
      <c r="F108" s="539" t="s">
        <v>475</v>
      </c>
      <c r="G108" s="292"/>
      <c r="H108" s="2"/>
      <c r="I108" s="293"/>
      <c r="J108" s="13"/>
      <c r="K108" s="2"/>
      <c r="L108" s="547" t="s">
        <v>453</v>
      </c>
      <c r="M108" s="536" t="s">
        <v>454</v>
      </c>
      <c r="N108" s="536" t="s">
        <v>455</v>
      </c>
      <c r="O108" s="536" t="s">
        <v>456</v>
      </c>
      <c r="P108" s="536" t="s">
        <v>457</v>
      </c>
      <c r="Q108" s="536" t="s">
        <v>458</v>
      </c>
      <c r="R108" s="539" t="s">
        <v>459</v>
      </c>
      <c r="S108" s="44"/>
      <c r="T108" s="1"/>
      <c r="U108" s="522" t="s">
        <v>92</v>
      </c>
      <c r="V108" s="523"/>
      <c r="W108" s="523"/>
      <c r="X108" s="523"/>
      <c r="Y108" s="524"/>
      <c r="Z108" s="536" t="s">
        <v>461</v>
      </c>
      <c r="AA108" s="536" t="s">
        <v>462</v>
      </c>
      <c r="AB108" s="536" t="s">
        <v>463</v>
      </c>
      <c r="AC108" s="536" t="s">
        <v>464</v>
      </c>
      <c r="AD108" s="536" t="s">
        <v>465</v>
      </c>
      <c r="AE108" s="536" t="s">
        <v>466</v>
      </c>
      <c r="AF108" s="536" t="s">
        <v>467</v>
      </c>
      <c r="AG108" s="568" t="s">
        <v>468</v>
      </c>
      <c r="AH108" s="539" t="s">
        <v>469</v>
      </c>
      <c r="AI108" s="15"/>
      <c r="AJ108" s="547" t="s">
        <v>470</v>
      </c>
      <c r="AK108" s="539" t="s">
        <v>471</v>
      </c>
      <c r="AL108" s="381"/>
    </row>
    <row r="109" spans="1:38" s="4" customFormat="1" ht="15.75" customHeight="1" x14ac:dyDescent="0.2">
      <c r="A109" s="1"/>
      <c r="B109" s="548"/>
      <c r="C109" s="537"/>
      <c r="D109" s="537"/>
      <c r="E109" s="537"/>
      <c r="F109" s="540"/>
      <c r="G109" s="292" t="s">
        <v>3</v>
      </c>
      <c r="H109" s="2" t="s">
        <v>105</v>
      </c>
      <c r="I109" s="293" t="s">
        <v>106</v>
      </c>
      <c r="J109" s="13" t="s">
        <v>101</v>
      </c>
      <c r="K109" s="2" t="s">
        <v>96</v>
      </c>
      <c r="L109" s="548"/>
      <c r="M109" s="537"/>
      <c r="N109" s="537"/>
      <c r="O109" s="537"/>
      <c r="P109" s="537"/>
      <c r="Q109" s="537"/>
      <c r="R109" s="540"/>
      <c r="S109" s="44"/>
      <c r="T109" s="1"/>
      <c r="U109" s="577" t="s">
        <v>472</v>
      </c>
      <c r="V109" s="579" t="s">
        <v>473</v>
      </c>
      <c r="W109" s="579" t="s">
        <v>131</v>
      </c>
      <c r="X109" s="579" t="s">
        <v>132</v>
      </c>
      <c r="Y109" s="579" t="s">
        <v>474</v>
      </c>
      <c r="Z109" s="537"/>
      <c r="AA109" s="537"/>
      <c r="AB109" s="537"/>
      <c r="AC109" s="537"/>
      <c r="AD109" s="537"/>
      <c r="AE109" s="537"/>
      <c r="AF109" s="537"/>
      <c r="AG109" s="569"/>
      <c r="AH109" s="540"/>
      <c r="AI109" s="6" t="s">
        <v>117</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Septembre</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Septembre</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Septembre</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448</v>
      </c>
      <c r="C153" s="536" t="s">
        <v>449</v>
      </c>
      <c r="D153" s="536" t="s">
        <v>450</v>
      </c>
      <c r="E153" s="536" t="s">
        <v>451</v>
      </c>
      <c r="F153" s="539" t="s">
        <v>475</v>
      </c>
      <c r="G153" s="292"/>
      <c r="H153" s="2"/>
      <c r="I153" s="293"/>
      <c r="J153" s="13"/>
      <c r="K153" s="2"/>
      <c r="L153" s="547" t="s">
        <v>453</v>
      </c>
      <c r="M153" s="536" t="s">
        <v>454</v>
      </c>
      <c r="N153" s="536" t="s">
        <v>455</v>
      </c>
      <c r="O153" s="536" t="s">
        <v>456</v>
      </c>
      <c r="P153" s="536" t="s">
        <v>457</v>
      </c>
      <c r="Q153" s="536" t="s">
        <v>458</v>
      </c>
      <c r="R153" s="539" t="s">
        <v>459</v>
      </c>
      <c r="S153" s="44"/>
      <c r="T153" s="1"/>
      <c r="U153" s="522" t="s">
        <v>92</v>
      </c>
      <c r="V153" s="523"/>
      <c r="W153" s="523"/>
      <c r="X153" s="523"/>
      <c r="Y153" s="524"/>
      <c r="Z153" s="536" t="s">
        <v>461</v>
      </c>
      <c r="AA153" s="536" t="s">
        <v>462</v>
      </c>
      <c r="AB153" s="536" t="s">
        <v>463</v>
      </c>
      <c r="AC153" s="536" t="s">
        <v>464</v>
      </c>
      <c r="AD153" s="536" t="s">
        <v>465</v>
      </c>
      <c r="AE153" s="536" t="s">
        <v>466</v>
      </c>
      <c r="AF153" s="536" t="s">
        <v>467</v>
      </c>
      <c r="AG153" s="568" t="s">
        <v>468</v>
      </c>
      <c r="AH153" s="539" t="s">
        <v>469</v>
      </c>
      <c r="AI153" s="15"/>
      <c r="AJ153" s="547" t="s">
        <v>470</v>
      </c>
      <c r="AK153" s="539" t="s">
        <v>471</v>
      </c>
      <c r="AL153" s="381"/>
    </row>
    <row r="154" spans="1:38" s="4" customFormat="1" ht="15.6" customHeight="1" x14ac:dyDescent="0.2">
      <c r="A154" s="1"/>
      <c r="B154" s="548"/>
      <c r="C154" s="537"/>
      <c r="D154" s="537"/>
      <c r="E154" s="537"/>
      <c r="F154" s="540"/>
      <c r="G154" s="292" t="s">
        <v>3</v>
      </c>
      <c r="H154" s="2" t="s">
        <v>105</v>
      </c>
      <c r="I154" s="293" t="s">
        <v>106</v>
      </c>
      <c r="J154" s="13" t="s">
        <v>101</v>
      </c>
      <c r="K154" s="2" t="s">
        <v>96</v>
      </c>
      <c r="L154" s="548"/>
      <c r="M154" s="537"/>
      <c r="N154" s="537"/>
      <c r="O154" s="537"/>
      <c r="P154" s="537"/>
      <c r="Q154" s="537"/>
      <c r="R154" s="540"/>
      <c r="S154" s="44"/>
      <c r="T154" s="1"/>
      <c r="U154" s="577" t="s">
        <v>472</v>
      </c>
      <c r="V154" s="579" t="s">
        <v>473</v>
      </c>
      <c r="W154" s="579" t="s">
        <v>131</v>
      </c>
      <c r="X154" s="579" t="s">
        <v>132</v>
      </c>
      <c r="Y154" s="579" t="s">
        <v>474</v>
      </c>
      <c r="Z154" s="537"/>
      <c r="AA154" s="537"/>
      <c r="AB154" s="537"/>
      <c r="AC154" s="537"/>
      <c r="AD154" s="537"/>
      <c r="AE154" s="537"/>
      <c r="AF154" s="537"/>
      <c r="AG154" s="569"/>
      <c r="AH154" s="540"/>
      <c r="AI154" s="6" t="s">
        <v>117</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Septembre</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Septembre</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Septembre</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448</v>
      </c>
      <c r="C198" s="536" t="s">
        <v>449</v>
      </c>
      <c r="D198" s="536" t="s">
        <v>450</v>
      </c>
      <c r="E198" s="536" t="s">
        <v>451</v>
      </c>
      <c r="F198" s="539" t="s">
        <v>475</v>
      </c>
      <c r="G198" s="292"/>
      <c r="H198" s="2"/>
      <c r="I198" s="293"/>
      <c r="J198" s="13"/>
      <c r="K198" s="2"/>
      <c r="L198" s="547" t="s">
        <v>453</v>
      </c>
      <c r="M198" s="536" t="s">
        <v>454</v>
      </c>
      <c r="N198" s="536" t="s">
        <v>455</v>
      </c>
      <c r="O198" s="536" t="s">
        <v>456</v>
      </c>
      <c r="P198" s="536" t="s">
        <v>457</v>
      </c>
      <c r="Q198" s="536" t="s">
        <v>458</v>
      </c>
      <c r="R198" s="539" t="s">
        <v>459</v>
      </c>
      <c r="S198" s="44"/>
      <c r="T198" s="1"/>
      <c r="U198" s="522" t="s">
        <v>92</v>
      </c>
      <c r="V198" s="523"/>
      <c r="W198" s="523"/>
      <c r="X198" s="523"/>
      <c r="Y198" s="524"/>
      <c r="Z198" s="536" t="s">
        <v>461</v>
      </c>
      <c r="AA198" s="536" t="s">
        <v>462</v>
      </c>
      <c r="AB198" s="536" t="s">
        <v>463</v>
      </c>
      <c r="AC198" s="536" t="s">
        <v>464</v>
      </c>
      <c r="AD198" s="536" t="s">
        <v>465</v>
      </c>
      <c r="AE198" s="536" t="s">
        <v>466</v>
      </c>
      <c r="AF198" s="536" t="s">
        <v>467</v>
      </c>
      <c r="AG198" s="568" t="s">
        <v>468</v>
      </c>
      <c r="AH198" s="539" t="s">
        <v>469</v>
      </c>
      <c r="AI198" s="15"/>
      <c r="AJ198" s="547" t="s">
        <v>470</v>
      </c>
      <c r="AK198" s="539" t="s">
        <v>471</v>
      </c>
      <c r="AL198" s="381"/>
    </row>
    <row r="199" spans="1:38" s="4" customFormat="1" ht="15.6" customHeight="1" x14ac:dyDescent="0.2">
      <c r="A199" s="1"/>
      <c r="B199" s="548"/>
      <c r="C199" s="537"/>
      <c r="D199" s="537"/>
      <c r="E199" s="537"/>
      <c r="F199" s="540"/>
      <c r="G199" s="292" t="s">
        <v>3</v>
      </c>
      <c r="H199" s="2" t="s">
        <v>105</v>
      </c>
      <c r="I199" s="293" t="s">
        <v>106</v>
      </c>
      <c r="J199" s="13" t="s">
        <v>101</v>
      </c>
      <c r="K199" s="2" t="s">
        <v>96</v>
      </c>
      <c r="L199" s="548"/>
      <c r="M199" s="537"/>
      <c r="N199" s="537"/>
      <c r="O199" s="537"/>
      <c r="P199" s="537"/>
      <c r="Q199" s="537"/>
      <c r="R199" s="540"/>
      <c r="S199" s="44"/>
      <c r="T199" s="1"/>
      <c r="U199" s="577" t="s">
        <v>472</v>
      </c>
      <c r="V199" s="579" t="s">
        <v>473</v>
      </c>
      <c r="W199" s="579" t="s">
        <v>131</v>
      </c>
      <c r="X199" s="579" t="s">
        <v>132</v>
      </c>
      <c r="Y199" s="579" t="s">
        <v>474</v>
      </c>
      <c r="Z199" s="537"/>
      <c r="AA199" s="537"/>
      <c r="AB199" s="537"/>
      <c r="AC199" s="537"/>
      <c r="AD199" s="537"/>
      <c r="AE199" s="537"/>
      <c r="AF199" s="537"/>
      <c r="AG199" s="569"/>
      <c r="AH199" s="540"/>
      <c r="AI199" s="6" t="s">
        <v>117</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Septembre</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Septembre</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Septembre</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448</v>
      </c>
      <c r="C243" s="536" t="s">
        <v>449</v>
      </c>
      <c r="D243" s="536" t="s">
        <v>450</v>
      </c>
      <c r="E243" s="536" t="s">
        <v>451</v>
      </c>
      <c r="F243" s="539" t="s">
        <v>475</v>
      </c>
      <c r="G243" s="292"/>
      <c r="H243" s="2"/>
      <c r="I243" s="293"/>
      <c r="J243" s="13"/>
      <c r="K243" s="2"/>
      <c r="L243" s="547" t="s">
        <v>453</v>
      </c>
      <c r="M243" s="536" t="s">
        <v>454</v>
      </c>
      <c r="N243" s="536" t="s">
        <v>455</v>
      </c>
      <c r="O243" s="536" t="s">
        <v>456</v>
      </c>
      <c r="P243" s="536" t="s">
        <v>457</v>
      </c>
      <c r="Q243" s="536" t="s">
        <v>458</v>
      </c>
      <c r="R243" s="539" t="s">
        <v>459</v>
      </c>
      <c r="S243" s="44"/>
      <c r="T243" s="1"/>
      <c r="U243" s="522" t="s">
        <v>92</v>
      </c>
      <c r="V243" s="523"/>
      <c r="W243" s="523"/>
      <c r="X243" s="523"/>
      <c r="Y243" s="524"/>
      <c r="Z243" s="536" t="s">
        <v>461</v>
      </c>
      <c r="AA243" s="536" t="s">
        <v>462</v>
      </c>
      <c r="AB243" s="536" t="s">
        <v>463</v>
      </c>
      <c r="AC243" s="536" t="s">
        <v>464</v>
      </c>
      <c r="AD243" s="536" t="s">
        <v>465</v>
      </c>
      <c r="AE243" s="536" t="s">
        <v>466</v>
      </c>
      <c r="AF243" s="536" t="s">
        <v>467</v>
      </c>
      <c r="AG243" s="568" t="s">
        <v>468</v>
      </c>
      <c r="AH243" s="539" t="s">
        <v>469</v>
      </c>
      <c r="AI243" s="15"/>
      <c r="AJ243" s="547" t="s">
        <v>470</v>
      </c>
      <c r="AK243" s="539" t="s">
        <v>471</v>
      </c>
      <c r="AL243" s="381"/>
    </row>
    <row r="244" spans="1:38" s="4" customFormat="1" ht="15.6" customHeight="1" x14ac:dyDescent="0.2">
      <c r="A244" s="1"/>
      <c r="B244" s="548"/>
      <c r="C244" s="537"/>
      <c r="D244" s="537"/>
      <c r="E244" s="537"/>
      <c r="F244" s="540"/>
      <c r="G244" s="292" t="s">
        <v>3</v>
      </c>
      <c r="H244" s="2" t="s">
        <v>105</v>
      </c>
      <c r="I244" s="293" t="s">
        <v>106</v>
      </c>
      <c r="J244" s="13" t="s">
        <v>101</v>
      </c>
      <c r="K244" s="2" t="s">
        <v>96</v>
      </c>
      <c r="L244" s="548"/>
      <c r="M244" s="537"/>
      <c r="N244" s="537"/>
      <c r="O244" s="537"/>
      <c r="P244" s="537"/>
      <c r="Q244" s="537"/>
      <c r="R244" s="540"/>
      <c r="S244" s="44"/>
      <c r="T244" s="1"/>
      <c r="U244" s="577" t="s">
        <v>472</v>
      </c>
      <c r="V244" s="579" t="s">
        <v>473</v>
      </c>
      <c r="W244" s="579" t="s">
        <v>131</v>
      </c>
      <c r="X244" s="579" t="s">
        <v>132</v>
      </c>
      <c r="Y244" s="579" t="s">
        <v>474</v>
      </c>
      <c r="Z244" s="537"/>
      <c r="AA244" s="537"/>
      <c r="AB244" s="537"/>
      <c r="AC244" s="537"/>
      <c r="AD244" s="537"/>
      <c r="AE244" s="537"/>
      <c r="AF244" s="537"/>
      <c r="AG244" s="569"/>
      <c r="AH244" s="540"/>
      <c r="AI244" s="6" t="s">
        <v>117</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Septembre</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Septembre</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Septembre</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448</v>
      </c>
      <c r="C288" s="536" t="s">
        <v>449</v>
      </c>
      <c r="D288" s="536" t="s">
        <v>450</v>
      </c>
      <c r="E288" s="536" t="s">
        <v>451</v>
      </c>
      <c r="F288" s="539" t="s">
        <v>475</v>
      </c>
      <c r="G288" s="292"/>
      <c r="H288" s="2"/>
      <c r="I288" s="293"/>
      <c r="J288" s="13"/>
      <c r="K288" s="2"/>
      <c r="L288" s="547" t="s">
        <v>453</v>
      </c>
      <c r="M288" s="536" t="s">
        <v>454</v>
      </c>
      <c r="N288" s="536" t="s">
        <v>455</v>
      </c>
      <c r="O288" s="536" t="s">
        <v>456</v>
      </c>
      <c r="P288" s="536" t="s">
        <v>457</v>
      </c>
      <c r="Q288" s="536" t="s">
        <v>458</v>
      </c>
      <c r="R288" s="539" t="s">
        <v>459</v>
      </c>
      <c r="S288" s="44"/>
      <c r="T288" s="1"/>
      <c r="U288" s="522" t="s">
        <v>92</v>
      </c>
      <c r="V288" s="523"/>
      <c r="W288" s="523"/>
      <c r="X288" s="523"/>
      <c r="Y288" s="524"/>
      <c r="Z288" s="536" t="s">
        <v>461</v>
      </c>
      <c r="AA288" s="536" t="s">
        <v>462</v>
      </c>
      <c r="AB288" s="536" t="s">
        <v>463</v>
      </c>
      <c r="AC288" s="536" t="s">
        <v>464</v>
      </c>
      <c r="AD288" s="536" t="s">
        <v>465</v>
      </c>
      <c r="AE288" s="536" t="s">
        <v>466</v>
      </c>
      <c r="AF288" s="536" t="s">
        <v>467</v>
      </c>
      <c r="AG288" s="568" t="s">
        <v>468</v>
      </c>
      <c r="AH288" s="539" t="s">
        <v>469</v>
      </c>
      <c r="AI288" s="15"/>
      <c r="AJ288" s="547" t="s">
        <v>470</v>
      </c>
      <c r="AK288" s="539" t="s">
        <v>471</v>
      </c>
      <c r="AL288" s="381"/>
    </row>
    <row r="289" spans="1:38" s="4" customFormat="1" ht="15.6" customHeight="1" x14ac:dyDescent="0.2">
      <c r="A289" s="1"/>
      <c r="B289" s="548"/>
      <c r="C289" s="537"/>
      <c r="D289" s="537"/>
      <c r="E289" s="537"/>
      <c r="F289" s="540"/>
      <c r="G289" s="292" t="s">
        <v>3</v>
      </c>
      <c r="H289" s="2" t="s">
        <v>105</v>
      </c>
      <c r="I289" s="293" t="s">
        <v>106</v>
      </c>
      <c r="J289" s="13" t="s">
        <v>101</v>
      </c>
      <c r="K289" s="2" t="s">
        <v>96</v>
      </c>
      <c r="L289" s="548"/>
      <c r="M289" s="537"/>
      <c r="N289" s="537"/>
      <c r="O289" s="537"/>
      <c r="P289" s="537"/>
      <c r="Q289" s="537"/>
      <c r="R289" s="540"/>
      <c r="S289" s="44"/>
      <c r="T289" s="1"/>
      <c r="U289" s="577" t="s">
        <v>472</v>
      </c>
      <c r="V289" s="579" t="s">
        <v>473</v>
      </c>
      <c r="W289" s="579" t="s">
        <v>131</v>
      </c>
      <c r="X289" s="579" t="s">
        <v>132</v>
      </c>
      <c r="Y289" s="579" t="s">
        <v>474</v>
      </c>
      <c r="Z289" s="537"/>
      <c r="AA289" s="537"/>
      <c r="AB289" s="537"/>
      <c r="AC289" s="537"/>
      <c r="AD289" s="537"/>
      <c r="AE289" s="537"/>
      <c r="AF289" s="537"/>
      <c r="AG289" s="569"/>
      <c r="AH289" s="540"/>
      <c r="AI289" s="6" t="s">
        <v>117</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Septembre</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Septembre</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Septembre</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448</v>
      </c>
      <c r="C333" s="536" t="s">
        <v>449</v>
      </c>
      <c r="D333" s="536" t="s">
        <v>450</v>
      </c>
      <c r="E333" s="536" t="s">
        <v>451</v>
      </c>
      <c r="F333" s="539" t="s">
        <v>475</v>
      </c>
      <c r="G333" s="292"/>
      <c r="H333" s="2"/>
      <c r="I333" s="293"/>
      <c r="J333" s="13"/>
      <c r="K333" s="2"/>
      <c r="L333" s="547" t="s">
        <v>453</v>
      </c>
      <c r="M333" s="536" t="s">
        <v>454</v>
      </c>
      <c r="N333" s="536" t="s">
        <v>455</v>
      </c>
      <c r="O333" s="536" t="s">
        <v>456</v>
      </c>
      <c r="P333" s="536" t="s">
        <v>457</v>
      </c>
      <c r="Q333" s="536" t="s">
        <v>458</v>
      </c>
      <c r="R333" s="539" t="s">
        <v>459</v>
      </c>
      <c r="S333" s="44"/>
      <c r="T333" s="1"/>
      <c r="U333" s="522" t="s">
        <v>92</v>
      </c>
      <c r="V333" s="523"/>
      <c r="W333" s="523"/>
      <c r="X333" s="523"/>
      <c r="Y333" s="524"/>
      <c r="Z333" s="536" t="s">
        <v>461</v>
      </c>
      <c r="AA333" s="536" t="s">
        <v>462</v>
      </c>
      <c r="AB333" s="536" t="s">
        <v>463</v>
      </c>
      <c r="AC333" s="536" t="s">
        <v>464</v>
      </c>
      <c r="AD333" s="536" t="s">
        <v>465</v>
      </c>
      <c r="AE333" s="536" t="s">
        <v>466</v>
      </c>
      <c r="AF333" s="536" t="s">
        <v>467</v>
      </c>
      <c r="AG333" s="568" t="s">
        <v>468</v>
      </c>
      <c r="AH333" s="539" t="s">
        <v>469</v>
      </c>
      <c r="AI333" s="15"/>
      <c r="AJ333" s="547" t="s">
        <v>470</v>
      </c>
      <c r="AK333" s="539" t="s">
        <v>471</v>
      </c>
      <c r="AL333" s="381"/>
    </row>
    <row r="334" spans="1:38" s="4" customFormat="1" ht="15.6" customHeight="1" x14ac:dyDescent="0.2">
      <c r="A334" s="1"/>
      <c r="B334" s="548"/>
      <c r="C334" s="537"/>
      <c r="D334" s="537"/>
      <c r="E334" s="537"/>
      <c r="F334" s="540"/>
      <c r="G334" s="292" t="s">
        <v>3</v>
      </c>
      <c r="H334" s="2" t="s">
        <v>105</v>
      </c>
      <c r="I334" s="293" t="s">
        <v>106</v>
      </c>
      <c r="J334" s="13" t="s">
        <v>101</v>
      </c>
      <c r="K334" s="2" t="s">
        <v>96</v>
      </c>
      <c r="L334" s="548"/>
      <c r="M334" s="537"/>
      <c r="N334" s="537"/>
      <c r="O334" s="537"/>
      <c r="P334" s="537"/>
      <c r="Q334" s="537"/>
      <c r="R334" s="540"/>
      <c r="S334" s="44"/>
      <c r="T334" s="1"/>
      <c r="U334" s="577" t="s">
        <v>472</v>
      </c>
      <c r="V334" s="579" t="s">
        <v>473</v>
      </c>
      <c r="W334" s="579" t="s">
        <v>131</v>
      </c>
      <c r="X334" s="579" t="s">
        <v>132</v>
      </c>
      <c r="Y334" s="579" t="s">
        <v>474</v>
      </c>
      <c r="Z334" s="537"/>
      <c r="AA334" s="537"/>
      <c r="AB334" s="537"/>
      <c r="AC334" s="537"/>
      <c r="AD334" s="537"/>
      <c r="AE334" s="537"/>
      <c r="AF334" s="537"/>
      <c r="AG334" s="569"/>
      <c r="AH334" s="540"/>
      <c r="AI334" s="6" t="s">
        <v>117</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Septembre</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Septembre</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Septembre</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448</v>
      </c>
      <c r="C378" s="536" t="s">
        <v>449</v>
      </c>
      <c r="D378" s="536" t="s">
        <v>450</v>
      </c>
      <c r="E378" s="536" t="s">
        <v>451</v>
      </c>
      <c r="F378" s="539" t="s">
        <v>475</v>
      </c>
      <c r="G378" s="292"/>
      <c r="H378" s="2"/>
      <c r="I378" s="293"/>
      <c r="J378" s="13"/>
      <c r="K378" s="2"/>
      <c r="L378" s="547" t="s">
        <v>453</v>
      </c>
      <c r="M378" s="536" t="s">
        <v>454</v>
      </c>
      <c r="N378" s="536" t="s">
        <v>455</v>
      </c>
      <c r="O378" s="536" t="s">
        <v>456</v>
      </c>
      <c r="P378" s="536" t="s">
        <v>457</v>
      </c>
      <c r="Q378" s="536" t="s">
        <v>458</v>
      </c>
      <c r="R378" s="539" t="s">
        <v>459</v>
      </c>
      <c r="S378" s="44"/>
      <c r="T378" s="1"/>
      <c r="U378" s="522" t="s">
        <v>92</v>
      </c>
      <c r="V378" s="523"/>
      <c r="W378" s="523"/>
      <c r="X378" s="523"/>
      <c r="Y378" s="524"/>
      <c r="Z378" s="536" t="s">
        <v>461</v>
      </c>
      <c r="AA378" s="536" t="s">
        <v>462</v>
      </c>
      <c r="AB378" s="536" t="s">
        <v>463</v>
      </c>
      <c r="AC378" s="536" t="s">
        <v>464</v>
      </c>
      <c r="AD378" s="536" t="s">
        <v>465</v>
      </c>
      <c r="AE378" s="536" t="s">
        <v>466</v>
      </c>
      <c r="AF378" s="536" t="s">
        <v>467</v>
      </c>
      <c r="AG378" s="568" t="s">
        <v>468</v>
      </c>
      <c r="AH378" s="539" t="s">
        <v>469</v>
      </c>
      <c r="AI378" s="15"/>
      <c r="AJ378" s="547" t="s">
        <v>470</v>
      </c>
      <c r="AK378" s="539" t="s">
        <v>471</v>
      </c>
      <c r="AL378" s="381"/>
    </row>
    <row r="379" spans="1:38" s="4" customFormat="1" ht="15.6" customHeight="1" x14ac:dyDescent="0.2">
      <c r="A379" s="1"/>
      <c r="B379" s="548"/>
      <c r="C379" s="537"/>
      <c r="D379" s="537"/>
      <c r="E379" s="537"/>
      <c r="F379" s="540"/>
      <c r="G379" s="292" t="s">
        <v>3</v>
      </c>
      <c r="H379" s="2" t="s">
        <v>105</v>
      </c>
      <c r="I379" s="293" t="s">
        <v>106</v>
      </c>
      <c r="J379" s="13" t="s">
        <v>101</v>
      </c>
      <c r="K379" s="2" t="s">
        <v>96</v>
      </c>
      <c r="L379" s="548"/>
      <c r="M379" s="537"/>
      <c r="N379" s="537"/>
      <c r="O379" s="537"/>
      <c r="P379" s="537"/>
      <c r="Q379" s="537"/>
      <c r="R379" s="540"/>
      <c r="S379" s="44"/>
      <c r="T379" s="1"/>
      <c r="U379" s="577" t="s">
        <v>472</v>
      </c>
      <c r="V379" s="579" t="s">
        <v>473</v>
      </c>
      <c r="W379" s="579" t="s">
        <v>131</v>
      </c>
      <c r="X379" s="579" t="s">
        <v>132</v>
      </c>
      <c r="Y379" s="579" t="s">
        <v>474</v>
      </c>
      <c r="Z379" s="537"/>
      <c r="AA379" s="537"/>
      <c r="AB379" s="537"/>
      <c r="AC379" s="537"/>
      <c r="AD379" s="537"/>
      <c r="AE379" s="537"/>
      <c r="AF379" s="537"/>
      <c r="AG379" s="569"/>
      <c r="AH379" s="540"/>
      <c r="AI379" s="6" t="s">
        <v>117</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Septembre</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Septembre</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Septembre</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448</v>
      </c>
      <c r="C423" s="536" t="s">
        <v>449</v>
      </c>
      <c r="D423" s="536" t="s">
        <v>450</v>
      </c>
      <c r="E423" s="536" t="s">
        <v>451</v>
      </c>
      <c r="F423" s="539" t="s">
        <v>475</v>
      </c>
      <c r="G423" s="292"/>
      <c r="H423" s="2"/>
      <c r="I423" s="293"/>
      <c r="J423" s="13"/>
      <c r="K423" s="2"/>
      <c r="L423" s="547" t="s">
        <v>453</v>
      </c>
      <c r="M423" s="536" t="s">
        <v>454</v>
      </c>
      <c r="N423" s="536" t="s">
        <v>455</v>
      </c>
      <c r="O423" s="536" t="s">
        <v>456</v>
      </c>
      <c r="P423" s="536" t="s">
        <v>457</v>
      </c>
      <c r="Q423" s="536" t="s">
        <v>458</v>
      </c>
      <c r="R423" s="539" t="s">
        <v>459</v>
      </c>
      <c r="S423" s="44"/>
      <c r="T423" s="1"/>
      <c r="U423" s="522" t="s">
        <v>92</v>
      </c>
      <c r="V423" s="523"/>
      <c r="W423" s="523"/>
      <c r="X423" s="523"/>
      <c r="Y423" s="524"/>
      <c r="Z423" s="536" t="s">
        <v>461</v>
      </c>
      <c r="AA423" s="536" t="s">
        <v>462</v>
      </c>
      <c r="AB423" s="536" t="s">
        <v>463</v>
      </c>
      <c r="AC423" s="536" t="s">
        <v>464</v>
      </c>
      <c r="AD423" s="536" t="s">
        <v>465</v>
      </c>
      <c r="AE423" s="536" t="s">
        <v>466</v>
      </c>
      <c r="AF423" s="536" t="s">
        <v>467</v>
      </c>
      <c r="AG423" s="568" t="s">
        <v>468</v>
      </c>
      <c r="AH423" s="539" t="s">
        <v>469</v>
      </c>
      <c r="AI423" s="15"/>
      <c r="AJ423" s="547" t="s">
        <v>470</v>
      </c>
      <c r="AK423" s="539" t="s">
        <v>471</v>
      </c>
      <c r="AL423" s="381"/>
    </row>
    <row r="424" spans="1:38" s="4" customFormat="1" ht="15.6" customHeight="1" x14ac:dyDescent="0.2">
      <c r="A424" s="1"/>
      <c r="B424" s="548"/>
      <c r="C424" s="537"/>
      <c r="D424" s="537"/>
      <c r="E424" s="537"/>
      <c r="F424" s="540"/>
      <c r="G424" s="292" t="s">
        <v>3</v>
      </c>
      <c r="H424" s="2" t="s">
        <v>105</v>
      </c>
      <c r="I424" s="293" t="s">
        <v>106</v>
      </c>
      <c r="J424" s="13" t="s">
        <v>101</v>
      </c>
      <c r="K424" s="2" t="s">
        <v>96</v>
      </c>
      <c r="L424" s="548"/>
      <c r="M424" s="537"/>
      <c r="N424" s="537"/>
      <c r="O424" s="537"/>
      <c r="P424" s="537"/>
      <c r="Q424" s="537"/>
      <c r="R424" s="540"/>
      <c r="S424" s="44"/>
      <c r="T424" s="1"/>
      <c r="U424" s="577" t="s">
        <v>472</v>
      </c>
      <c r="V424" s="579" t="s">
        <v>473</v>
      </c>
      <c r="W424" s="579" t="s">
        <v>131</v>
      </c>
      <c r="X424" s="579" t="s">
        <v>132</v>
      </c>
      <c r="Y424" s="579" t="s">
        <v>474</v>
      </c>
      <c r="Z424" s="537"/>
      <c r="AA424" s="537"/>
      <c r="AB424" s="537"/>
      <c r="AC424" s="537"/>
      <c r="AD424" s="537"/>
      <c r="AE424" s="537"/>
      <c r="AF424" s="537"/>
      <c r="AG424" s="569"/>
      <c r="AH424" s="540"/>
      <c r="AI424" s="6" t="s">
        <v>117</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Septembre</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256</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97" t="s">
        <v>257</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589">
        <f>AOUT!U463</f>
        <v>0</v>
      </c>
      <c r="V463" s="589"/>
      <c r="W463" s="590"/>
      <c r="X463" s="23"/>
      <c r="Y463" s="83" t="s">
        <v>180</v>
      </c>
      <c r="Z463" s="589">
        <f>AOUT!Z463</f>
        <v>0</v>
      </c>
      <c r="AA463" s="589"/>
      <c r="AB463" s="590"/>
      <c r="AC463" s="43"/>
      <c r="AD463" s="83" t="s">
        <v>179</v>
      </c>
      <c r="AE463" s="589">
        <f>AOUT!AE463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258</v>
      </c>
      <c r="L464" s="514"/>
      <c r="M464" s="514"/>
      <c r="N464" s="514"/>
      <c r="O464" s="506">
        <f>J21</f>
        <v>0</v>
      </c>
      <c r="P464" s="506"/>
      <c r="Q464" s="52"/>
      <c r="R464" s="43"/>
      <c r="S464" s="43"/>
      <c r="T464" s="83" t="s">
        <v>164</v>
      </c>
      <c r="U464" s="589">
        <f>AOUT!U464</f>
        <v>0</v>
      </c>
      <c r="V464" s="589"/>
      <c r="W464" s="590"/>
      <c r="X464" s="23"/>
      <c r="Y464" s="83" t="s">
        <v>164</v>
      </c>
      <c r="Z464" s="589">
        <f>AOUT!Z464</f>
        <v>0</v>
      </c>
      <c r="AA464" s="589"/>
      <c r="AB464" s="590"/>
      <c r="AC464" s="43"/>
      <c r="AD464" s="83" t="s">
        <v>164</v>
      </c>
      <c r="AE464" s="589">
        <f>AOUT!AE464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589">
        <f>AOUT!U465</f>
        <v>0</v>
      </c>
      <c r="V465" s="589"/>
      <c r="W465" s="590"/>
      <c r="X465" s="23"/>
      <c r="Y465" s="83" t="s">
        <v>51</v>
      </c>
      <c r="Z465" s="589">
        <f>AOUT!Z465</f>
        <v>0</v>
      </c>
      <c r="AA465" s="589"/>
      <c r="AB465" s="590"/>
      <c r="AC465" s="43"/>
      <c r="AD465" s="83" t="s">
        <v>51</v>
      </c>
      <c r="AE465" s="589">
        <f>AOUT!AE465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83" t="s">
        <v>262</v>
      </c>
      <c r="U466" s="502">
        <f>AOUT!U470</f>
        <v>0</v>
      </c>
      <c r="V466" s="502"/>
      <c r="W466" s="53"/>
      <c r="X466" s="23"/>
      <c r="Y466" s="83" t="s">
        <v>262</v>
      </c>
      <c r="Z466" s="502">
        <f>AOUT!Z470</f>
        <v>0</v>
      </c>
      <c r="AA466" s="502"/>
      <c r="AB466" s="53"/>
      <c r="AC466" s="43"/>
      <c r="AD466" s="83" t="s">
        <v>262</v>
      </c>
      <c r="AE466" s="502">
        <f>AOUT!AE470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83" t="s">
        <v>166</v>
      </c>
      <c r="U467" s="501">
        <v>0</v>
      </c>
      <c r="V467" s="501"/>
      <c r="W467" s="53"/>
      <c r="X467" s="23"/>
      <c r="Y467" s="83" t="s">
        <v>166</v>
      </c>
      <c r="Z467" s="501">
        <v>0</v>
      </c>
      <c r="AA467" s="501"/>
      <c r="AB467" s="53"/>
      <c r="AC467" s="43"/>
      <c r="AD467" s="83" t="s">
        <v>166</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83" t="s">
        <v>167</v>
      </c>
      <c r="U468" s="501">
        <v>0</v>
      </c>
      <c r="V468" s="501"/>
      <c r="W468" s="53"/>
      <c r="X468" s="23"/>
      <c r="Y468" s="83" t="s">
        <v>167</v>
      </c>
      <c r="Z468" s="501">
        <v>0</v>
      </c>
      <c r="AA468" s="501"/>
      <c r="AB468" s="53"/>
      <c r="AC468" s="43"/>
      <c r="AD468" s="83"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259</v>
      </c>
      <c r="L469" s="514"/>
      <c r="M469" s="514"/>
      <c r="N469" s="514"/>
      <c r="O469" s="506">
        <f>SUM(O466-O467+O468)</f>
        <v>0</v>
      </c>
      <c r="P469" s="506"/>
      <c r="Q469" s="96"/>
      <c r="R469" s="43"/>
      <c r="S469" s="43"/>
      <c r="T469" s="83" t="s">
        <v>148</v>
      </c>
      <c r="U469" s="501">
        <v>0</v>
      </c>
      <c r="V469" s="501"/>
      <c r="W469" s="53"/>
      <c r="X469" s="23"/>
      <c r="Y469" s="83" t="s">
        <v>148</v>
      </c>
      <c r="Z469" s="501">
        <v>0</v>
      </c>
      <c r="AA469" s="501"/>
      <c r="AB469" s="53"/>
      <c r="AC469" s="43"/>
      <c r="AD469" s="83"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263</v>
      </c>
      <c r="U470" s="502">
        <f>U466+U467+U468-U469</f>
        <v>0</v>
      </c>
      <c r="V470" s="502"/>
      <c r="W470" s="53"/>
      <c r="X470" s="23"/>
      <c r="Y470" s="83" t="s">
        <v>263</v>
      </c>
      <c r="Z470" s="502">
        <f>Z466+Z467+Z468-Z469</f>
        <v>0</v>
      </c>
      <c r="AA470" s="502"/>
      <c r="AB470" s="53"/>
      <c r="AC470" s="43"/>
      <c r="AD470" s="83" t="s">
        <v>263</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260</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589">
        <f>AOUT!U473</f>
        <v>0</v>
      </c>
      <c r="V473" s="589"/>
      <c r="W473" s="590"/>
      <c r="X473" s="23"/>
      <c r="Y473" s="83" t="s">
        <v>177</v>
      </c>
      <c r="Z473" s="589">
        <f>AOUT!Z473</f>
        <v>0</v>
      </c>
      <c r="AA473" s="589"/>
      <c r="AB473" s="590"/>
      <c r="AC473" s="43"/>
      <c r="AD473" s="83" t="s">
        <v>178</v>
      </c>
      <c r="AE473" s="589">
        <f>AOUT!AE473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589">
        <f>AOUT!U474</f>
        <v>0</v>
      </c>
      <c r="V474" s="589"/>
      <c r="W474" s="590"/>
      <c r="X474" s="23"/>
      <c r="Y474" s="83" t="s">
        <v>164</v>
      </c>
      <c r="Z474" s="589">
        <f>AOUT!Z474</f>
        <v>0</v>
      </c>
      <c r="AA474" s="589"/>
      <c r="AB474" s="590"/>
      <c r="AC474" s="55"/>
      <c r="AD474" s="83" t="s">
        <v>164</v>
      </c>
      <c r="AE474" s="589">
        <f>AOUT!AE474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589">
        <f>AOUT!U475</f>
        <v>0</v>
      </c>
      <c r="V475" s="589"/>
      <c r="W475" s="590"/>
      <c r="X475" s="23"/>
      <c r="Y475" s="83" t="s">
        <v>51</v>
      </c>
      <c r="Z475" s="589">
        <f>AOUT!Z475</f>
        <v>0</v>
      </c>
      <c r="AA475" s="589"/>
      <c r="AB475" s="590"/>
      <c r="AC475" s="56"/>
      <c r="AD475" s="83" t="s">
        <v>51</v>
      </c>
      <c r="AE475" s="589">
        <f>AOUT!AE475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261</v>
      </c>
      <c r="L476" s="514"/>
      <c r="M476" s="514"/>
      <c r="N476" s="514"/>
      <c r="O476" s="506">
        <f>SUM(O472-O474+O475+O473)</f>
        <v>0</v>
      </c>
      <c r="P476" s="506"/>
      <c r="Q476" s="52"/>
      <c r="R476" s="43"/>
      <c r="S476" s="43"/>
      <c r="T476" s="83" t="s">
        <v>262</v>
      </c>
      <c r="U476" s="502">
        <f>AOUT!U480</f>
        <v>0</v>
      </c>
      <c r="V476" s="502"/>
      <c r="W476" s="53"/>
      <c r="X476" s="23"/>
      <c r="Y476" s="83" t="s">
        <v>262</v>
      </c>
      <c r="Z476" s="502">
        <f>AOUT!Z480</f>
        <v>0</v>
      </c>
      <c r="AA476" s="502"/>
      <c r="AB476" s="53"/>
      <c r="AC476" s="43"/>
      <c r="AD476" s="83" t="s">
        <v>262</v>
      </c>
      <c r="AE476" s="502">
        <f>AOUT!AE480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170</v>
      </c>
      <c r="U477" s="501">
        <v>0</v>
      </c>
      <c r="V477" s="501"/>
      <c r="W477" s="53"/>
      <c r="X477" s="23"/>
      <c r="Y477" s="83" t="s">
        <v>170</v>
      </c>
      <c r="Z477" s="501">
        <v>0</v>
      </c>
      <c r="AA477" s="501"/>
      <c r="AB477" s="53"/>
      <c r="AC477" s="43"/>
      <c r="AD477" s="83" t="s">
        <v>170</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167</v>
      </c>
      <c r="U478" s="501">
        <v>0</v>
      </c>
      <c r="V478" s="501"/>
      <c r="W478" s="53"/>
      <c r="X478" s="23"/>
      <c r="Y478" s="83" t="s">
        <v>167</v>
      </c>
      <c r="Z478" s="501">
        <v>0</v>
      </c>
      <c r="AA478" s="501"/>
      <c r="AB478" s="53"/>
      <c r="AC478" s="23"/>
      <c r="AD478" s="83"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148</v>
      </c>
      <c r="U479" s="501">
        <v>0</v>
      </c>
      <c r="V479" s="501"/>
      <c r="W479" s="53"/>
      <c r="X479" s="23"/>
      <c r="Y479" s="83" t="s">
        <v>148</v>
      </c>
      <c r="Z479" s="501">
        <v>0</v>
      </c>
      <c r="AA479" s="501"/>
      <c r="AB479" s="53"/>
      <c r="AC479" s="23"/>
      <c r="AD479" s="83" t="s">
        <v>148</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263</v>
      </c>
      <c r="U480" s="502">
        <f>U476+U477+U478-U479</f>
        <v>0</v>
      </c>
      <c r="V480" s="502"/>
      <c r="W480" s="53"/>
      <c r="X480" s="23"/>
      <c r="Y480" s="83" t="s">
        <v>263</v>
      </c>
      <c r="Z480" s="502">
        <f>Z476+Z477+Z478-Z479</f>
        <v>0</v>
      </c>
      <c r="AA480" s="502"/>
      <c r="AB480" s="53"/>
      <c r="AC480" s="23"/>
      <c r="AD480" s="83" t="s">
        <v>263</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589">
        <f>AOUT!U483</f>
        <v>0</v>
      </c>
      <c r="V483" s="589"/>
      <c r="W483" s="590"/>
      <c r="X483" s="23"/>
      <c r="Y483" s="83" t="s">
        <v>176</v>
      </c>
      <c r="Z483" s="589">
        <f>AOUT!Z483</f>
        <v>0</v>
      </c>
      <c r="AA483" s="589"/>
      <c r="AB483" s="590"/>
      <c r="AC483" s="23"/>
      <c r="AD483" s="83" t="s">
        <v>175</v>
      </c>
      <c r="AE483" s="589">
        <f>AOUT!AE483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589">
        <f>AOUT!U484</f>
        <v>0</v>
      </c>
      <c r="V484" s="589"/>
      <c r="W484" s="590"/>
      <c r="X484" s="23"/>
      <c r="Y484" s="83" t="s">
        <v>164</v>
      </c>
      <c r="Z484" s="589">
        <f>AOUT!Z484</f>
        <v>0</v>
      </c>
      <c r="AA484" s="589"/>
      <c r="AB484" s="590"/>
      <c r="AC484" s="23"/>
      <c r="AD484" s="83" t="s">
        <v>164</v>
      </c>
      <c r="AE484" s="589">
        <f>AOUT!AE484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AOUT!U485</f>
        <v>0</v>
      </c>
      <c r="V485" s="589"/>
      <c r="W485" s="590"/>
      <c r="X485" s="23"/>
      <c r="Y485" s="83" t="s">
        <v>51</v>
      </c>
      <c r="Z485" s="589">
        <f>AOUT!Z485</f>
        <v>0</v>
      </c>
      <c r="AA485" s="589"/>
      <c r="AB485" s="590"/>
      <c r="AC485" s="23"/>
      <c r="AD485" s="83" t="s">
        <v>51</v>
      </c>
      <c r="AE485" s="589">
        <f>AOUT!AE485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262</v>
      </c>
      <c r="U486" s="502">
        <f>AOUT!U490</f>
        <v>0</v>
      </c>
      <c r="V486" s="502"/>
      <c r="W486" s="53"/>
      <c r="X486" s="23"/>
      <c r="Y486" s="83" t="s">
        <v>262</v>
      </c>
      <c r="Z486" s="502">
        <f>AOUT!Z490</f>
        <v>0</v>
      </c>
      <c r="AA486" s="502"/>
      <c r="AB486" s="53"/>
      <c r="AC486" s="23"/>
      <c r="AD486" s="83" t="s">
        <v>262</v>
      </c>
      <c r="AE486" s="502">
        <f>AOUT!AE490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170</v>
      </c>
      <c r="U487" s="501">
        <v>0</v>
      </c>
      <c r="V487" s="501"/>
      <c r="W487" s="53"/>
      <c r="X487" s="23"/>
      <c r="Y487" s="83" t="s">
        <v>170</v>
      </c>
      <c r="Z487" s="501">
        <v>0</v>
      </c>
      <c r="AA487" s="501"/>
      <c r="AB487" s="53"/>
      <c r="AC487" s="23"/>
      <c r="AD487" s="83" t="s">
        <v>170</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167</v>
      </c>
      <c r="U488" s="501">
        <v>0</v>
      </c>
      <c r="V488" s="501"/>
      <c r="W488" s="53"/>
      <c r="X488" s="23"/>
      <c r="Y488" s="83" t="s">
        <v>167</v>
      </c>
      <c r="Z488" s="501">
        <v>0</v>
      </c>
      <c r="AA488" s="501"/>
      <c r="AB488" s="53"/>
      <c r="AC488" s="23"/>
      <c r="AD488" s="83" t="s">
        <v>167</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148</v>
      </c>
      <c r="U489" s="501">
        <v>0</v>
      </c>
      <c r="V489" s="501"/>
      <c r="W489" s="53"/>
      <c r="X489" s="23"/>
      <c r="Y489" s="83" t="s">
        <v>148</v>
      </c>
      <c r="Z489" s="501">
        <v>0</v>
      </c>
      <c r="AA489" s="501"/>
      <c r="AB489" s="53"/>
      <c r="AC489" s="23"/>
      <c r="AD489" s="83" t="s">
        <v>148</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263</v>
      </c>
      <c r="U490" s="502">
        <f>U486+U487+U488-U489</f>
        <v>0</v>
      </c>
      <c r="V490" s="502"/>
      <c r="W490" s="53"/>
      <c r="X490" s="23"/>
      <c r="Y490" s="83" t="s">
        <v>263</v>
      </c>
      <c r="Z490" s="502">
        <f>Z486+Z487+Z488-Z489</f>
        <v>0</v>
      </c>
      <c r="AA490" s="502"/>
      <c r="AB490" s="53"/>
      <c r="AC490" s="23"/>
      <c r="AD490" s="83" t="s">
        <v>263</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589">
        <f>AOUT!U493</f>
        <v>0</v>
      </c>
      <c r="V493" s="589"/>
      <c r="W493" s="590"/>
      <c r="X493" s="23"/>
      <c r="Y493" s="83" t="s">
        <v>173</v>
      </c>
      <c r="Z493" s="589">
        <f>AOUT!Z493</f>
        <v>0</v>
      </c>
      <c r="AA493" s="589"/>
      <c r="AB493" s="590"/>
      <c r="AC493" s="23"/>
      <c r="AD493" s="83" t="s">
        <v>174</v>
      </c>
      <c r="AE493" s="589">
        <f>AOUT!AE493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589">
        <f>AOUT!U494</f>
        <v>0</v>
      </c>
      <c r="V494" s="589"/>
      <c r="W494" s="590"/>
      <c r="X494" s="23"/>
      <c r="Y494" s="83" t="s">
        <v>164</v>
      </c>
      <c r="Z494" s="589">
        <f>AOUT!Z494</f>
        <v>0</v>
      </c>
      <c r="AA494" s="589"/>
      <c r="AB494" s="590"/>
      <c r="AC494" s="23"/>
      <c r="AD494" s="83" t="s">
        <v>164</v>
      </c>
      <c r="AE494" s="589">
        <f>AOUT!AE494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AOUT!U495</f>
        <v>0</v>
      </c>
      <c r="V495" s="589"/>
      <c r="W495" s="590"/>
      <c r="X495" s="23"/>
      <c r="Y495" s="83" t="s">
        <v>51</v>
      </c>
      <c r="Z495" s="589">
        <f>AOUT!Z495</f>
        <v>0</v>
      </c>
      <c r="AA495" s="589"/>
      <c r="AB495" s="590"/>
      <c r="AC495" s="23"/>
      <c r="AD495" s="83" t="s">
        <v>51</v>
      </c>
      <c r="AE495" s="589">
        <f>AOUT!AE495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262</v>
      </c>
      <c r="U496" s="502">
        <f>AOUT!U500</f>
        <v>0</v>
      </c>
      <c r="V496" s="502"/>
      <c r="W496" s="53"/>
      <c r="X496" s="23"/>
      <c r="Y496" s="83" t="s">
        <v>262</v>
      </c>
      <c r="Z496" s="502">
        <f>AOUT!Z500</f>
        <v>0</v>
      </c>
      <c r="AA496" s="502"/>
      <c r="AB496" s="53"/>
      <c r="AC496" s="23"/>
      <c r="AD496" s="83" t="s">
        <v>262</v>
      </c>
      <c r="AE496" s="502">
        <f>AOUT!AE500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170</v>
      </c>
      <c r="U497" s="501">
        <v>0</v>
      </c>
      <c r="V497" s="501"/>
      <c r="W497" s="53"/>
      <c r="X497" s="23"/>
      <c r="Y497" s="83" t="s">
        <v>170</v>
      </c>
      <c r="Z497" s="501">
        <v>0</v>
      </c>
      <c r="AA497" s="501"/>
      <c r="AB497" s="53"/>
      <c r="AC497" s="23"/>
      <c r="AD497" s="83" t="s">
        <v>170</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167</v>
      </c>
      <c r="U498" s="501">
        <v>0</v>
      </c>
      <c r="V498" s="501"/>
      <c r="W498" s="53"/>
      <c r="X498" s="23"/>
      <c r="Y498" s="83" t="s">
        <v>167</v>
      </c>
      <c r="Z498" s="501">
        <v>0</v>
      </c>
      <c r="AA498" s="501"/>
      <c r="AB498" s="53"/>
      <c r="AC498" s="23"/>
      <c r="AD498" s="83"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148</v>
      </c>
      <c r="U499" s="501">
        <v>0</v>
      </c>
      <c r="V499" s="501"/>
      <c r="W499" s="53"/>
      <c r="X499" s="23"/>
      <c r="Y499" s="83" t="s">
        <v>148</v>
      </c>
      <c r="Z499" s="501">
        <v>0</v>
      </c>
      <c r="AA499" s="501"/>
      <c r="AB499" s="53"/>
      <c r="AC499" s="23"/>
      <c r="AD499" s="83"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263</v>
      </c>
      <c r="U500" s="502">
        <f>U496+U497+U498-U499</f>
        <v>0</v>
      </c>
      <c r="V500" s="502"/>
      <c r="W500" s="53"/>
      <c r="X500" s="23"/>
      <c r="Y500" s="83" t="s">
        <v>263</v>
      </c>
      <c r="Z500" s="502">
        <f>Z496+Z497+Z498-Z499</f>
        <v>0</v>
      </c>
      <c r="AA500" s="502"/>
      <c r="AB500" s="53"/>
      <c r="AC500" s="23"/>
      <c r="AD500" s="83" t="s">
        <v>263</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d8My2Es4ynRkoGV6Z8BTGVH+zQb54UTIhpA7j5Jn92XVFMuG8IZE0Xt+DW6zpEJxcOeXAnr9r6XDQvaNdxRZCg==" saltValue="6rbcMnibjW+XWo549O7iLQ=="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292</v>
      </c>
      <c r="B3" s="583"/>
      <c r="C3" s="583"/>
      <c r="D3" s="583"/>
      <c r="E3" s="583"/>
      <c r="F3" s="583"/>
      <c r="G3" s="583"/>
      <c r="H3" s="583"/>
      <c r="I3" s="583"/>
      <c r="J3" s="583"/>
      <c r="K3" s="144"/>
    </row>
    <row r="4" spans="1:11" s="145" customFormat="1" ht="15.6" customHeight="1" x14ac:dyDescent="0.25">
      <c r="B4" s="148"/>
      <c r="C4" s="148"/>
      <c r="D4" s="148"/>
      <c r="E4" s="148"/>
      <c r="F4" s="309" t="s">
        <v>293</v>
      </c>
      <c r="G4" s="149">
        <f>JANVIER!E11</f>
        <v>0</v>
      </c>
      <c r="H4" s="148"/>
      <c r="I4" s="148"/>
      <c r="J4" s="148"/>
      <c r="K4" s="144"/>
    </row>
    <row r="5" spans="1:11" ht="15.6" customHeight="1" x14ac:dyDescent="0.2">
      <c r="A5" s="47" t="s">
        <v>50</v>
      </c>
      <c r="B5" s="47"/>
      <c r="C5" s="47"/>
      <c r="D5" s="47"/>
      <c r="E5" s="47"/>
      <c r="F5" s="47"/>
      <c r="G5" s="487" t="s">
        <v>485</v>
      </c>
      <c r="H5" s="333" t="s">
        <v>255</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294</v>
      </c>
      <c r="B7" s="47"/>
      <c r="C7" s="47"/>
      <c r="D7" s="47"/>
      <c r="E7" s="47"/>
      <c r="F7" s="47"/>
      <c r="G7" s="47"/>
      <c r="H7" s="47"/>
      <c r="I7" s="47" t="s">
        <v>52</v>
      </c>
      <c r="J7" s="419">
        <f>'RAP AOUT'!J39</f>
        <v>0</v>
      </c>
      <c r="K7" s="47"/>
    </row>
    <row r="8" spans="1:11" ht="15.6" customHeight="1" x14ac:dyDescent="0.2">
      <c r="A8" s="128" t="s">
        <v>295</v>
      </c>
      <c r="B8" s="128"/>
      <c r="C8" s="128"/>
      <c r="D8" s="128"/>
      <c r="E8" s="128"/>
      <c r="F8" s="47"/>
      <c r="G8" s="47"/>
      <c r="H8" s="47"/>
      <c r="I8" s="47"/>
      <c r="J8" s="134"/>
      <c r="K8" s="47"/>
    </row>
    <row r="9" spans="1:11" ht="15.6" customHeight="1" x14ac:dyDescent="0.2">
      <c r="A9" s="47" t="s">
        <v>296</v>
      </c>
      <c r="B9" s="47"/>
      <c r="C9" s="47"/>
      <c r="D9" s="47"/>
      <c r="E9" s="47"/>
      <c r="F9" s="47"/>
      <c r="G9" s="47"/>
      <c r="H9" s="47"/>
      <c r="I9" s="413">
        <f>SUM(SEPTEMBRE!$B$7)</f>
        <v>0</v>
      </c>
      <c r="J9" s="135"/>
      <c r="K9" s="47"/>
    </row>
    <row r="10" spans="1:11" ht="15.6" customHeight="1" x14ac:dyDescent="0.2">
      <c r="A10" s="47" t="s">
        <v>297</v>
      </c>
      <c r="B10" s="47"/>
      <c r="C10" s="47"/>
      <c r="D10" s="47"/>
      <c r="E10" s="47"/>
      <c r="F10" s="47"/>
      <c r="G10" s="47"/>
      <c r="H10" s="47"/>
      <c r="I10" s="414">
        <f>SUM(SEPTEMBRE!$C$7)</f>
        <v>0</v>
      </c>
      <c r="J10" s="135"/>
      <c r="K10" s="47"/>
    </row>
    <row r="11" spans="1:11" ht="15.6" customHeight="1" x14ac:dyDescent="0.2">
      <c r="A11" s="47" t="s">
        <v>298</v>
      </c>
      <c r="B11" s="47"/>
      <c r="C11" s="47"/>
      <c r="D11" s="47"/>
      <c r="E11" s="47"/>
      <c r="F11" s="47"/>
      <c r="G11" s="47"/>
      <c r="H11" s="47"/>
      <c r="I11" s="414">
        <f>SUM(SEPTEMBRE!$D$7)</f>
        <v>0</v>
      </c>
      <c r="J11" s="135"/>
      <c r="K11" s="47"/>
    </row>
    <row r="12" spans="1:11" ht="15.6" customHeight="1" x14ac:dyDescent="0.2">
      <c r="A12" s="47" t="s">
        <v>487</v>
      </c>
      <c r="B12" s="47"/>
      <c r="C12" s="47"/>
      <c r="D12" s="47"/>
      <c r="E12" s="47"/>
      <c r="F12" s="47"/>
      <c r="G12" s="47"/>
      <c r="H12" s="47"/>
      <c r="I12" s="414">
        <f>SUM(SEPTEMBRE!$E$7)</f>
        <v>0</v>
      </c>
      <c r="J12" s="135"/>
      <c r="K12" s="47"/>
    </row>
    <row r="13" spans="1:11" ht="15.6" customHeight="1" x14ac:dyDescent="0.2">
      <c r="A13" s="47" t="s">
        <v>299</v>
      </c>
      <c r="B13" s="47"/>
      <c r="C13" s="47"/>
      <c r="D13" s="47"/>
      <c r="E13" s="47"/>
      <c r="F13" s="47"/>
      <c r="G13" s="47"/>
      <c r="H13" s="47"/>
      <c r="I13" s="414">
        <f>SUM(SEPTEMBRE!$F$7)</f>
        <v>0</v>
      </c>
      <c r="J13" s="135"/>
      <c r="K13" s="47"/>
    </row>
    <row r="14" spans="1:11" ht="15.6" customHeight="1" x14ac:dyDescent="0.2">
      <c r="A14" s="47" t="s">
        <v>300</v>
      </c>
      <c r="B14" s="47"/>
      <c r="C14" s="47"/>
      <c r="D14" s="47"/>
      <c r="E14" s="47"/>
      <c r="F14" s="47"/>
      <c r="G14" s="47"/>
      <c r="H14" s="47"/>
      <c r="I14" s="414">
        <f>SUM(SEPTEMBRE!$L$7:$O$7)</f>
        <v>0</v>
      </c>
      <c r="J14" s="135"/>
      <c r="K14" s="47"/>
    </row>
    <row r="15" spans="1:11" ht="15.6" customHeight="1" x14ac:dyDescent="0.2">
      <c r="A15" s="47"/>
      <c r="B15" s="47" t="s">
        <v>53</v>
      </c>
      <c r="C15" s="137" t="s">
        <v>301</v>
      </c>
      <c r="D15" s="47"/>
      <c r="E15" s="47"/>
      <c r="F15" s="47"/>
      <c r="G15" s="47"/>
      <c r="H15" s="47"/>
      <c r="I15" s="414">
        <f>SUM(SEPTEMBRE!$Q$7:$R$7)</f>
        <v>0</v>
      </c>
      <c r="J15" s="135"/>
      <c r="K15" s="47"/>
    </row>
    <row r="16" spans="1:11" ht="15.6" customHeight="1" thickBot="1" x14ac:dyDescent="0.25">
      <c r="A16" s="47"/>
      <c r="B16" s="47"/>
      <c r="C16" s="137" t="s">
        <v>302</v>
      </c>
      <c r="D16" s="47"/>
      <c r="E16" s="47"/>
      <c r="F16" s="47"/>
      <c r="G16" s="47"/>
      <c r="H16" s="47"/>
      <c r="I16" s="415">
        <f>SUM(SEPTEMBRE!$P$7)</f>
        <v>0</v>
      </c>
      <c r="J16" s="135"/>
      <c r="K16" s="47"/>
    </row>
    <row r="17" spans="1:11" ht="15.6" customHeight="1" thickBot="1" x14ac:dyDescent="0.25">
      <c r="A17" s="47"/>
      <c r="B17" s="128" t="s">
        <v>303</v>
      </c>
      <c r="C17" s="47"/>
      <c r="D17" s="47"/>
      <c r="E17" s="47"/>
      <c r="F17" s="47"/>
      <c r="G17" s="47"/>
      <c r="H17" s="47"/>
      <c r="I17" s="128"/>
      <c r="J17" s="174">
        <f>SUM(I9:I16)</f>
        <v>0</v>
      </c>
      <c r="K17" s="47"/>
    </row>
    <row r="18" spans="1:11" ht="15.6" customHeight="1" thickTop="1" thickBot="1" x14ac:dyDescent="0.25">
      <c r="A18" s="47"/>
      <c r="B18" s="128" t="s">
        <v>304</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305</v>
      </c>
      <c r="B20" s="47"/>
      <c r="C20" s="47"/>
      <c r="D20" s="47"/>
      <c r="E20" s="47"/>
      <c r="F20" s="47"/>
      <c r="G20" s="47"/>
      <c r="H20" s="47"/>
      <c r="I20" s="47"/>
      <c r="J20" s="135"/>
      <c r="K20" s="47"/>
    </row>
    <row r="21" spans="1:11" ht="15.6" customHeight="1" thickBot="1" x14ac:dyDescent="0.25">
      <c r="A21" s="47" t="s">
        <v>306</v>
      </c>
      <c r="B21" s="47"/>
      <c r="C21" s="47"/>
      <c r="D21" s="47"/>
      <c r="E21" s="47"/>
      <c r="F21" s="47"/>
      <c r="G21" s="47"/>
      <c r="H21" s="47"/>
      <c r="I21" s="47"/>
      <c r="J21" s="135"/>
      <c r="K21" s="47"/>
    </row>
    <row r="22" spans="1:11" ht="15.6" customHeight="1" x14ac:dyDescent="0.2">
      <c r="A22" s="47" t="s">
        <v>307</v>
      </c>
      <c r="B22" s="47"/>
      <c r="C22" s="47"/>
      <c r="D22" s="47"/>
      <c r="E22" s="47"/>
      <c r="F22" s="47"/>
      <c r="G22" s="47"/>
      <c r="H22" s="419">
        <f>SUM(SEPTEMBRE!$U$7)</f>
        <v>0</v>
      </c>
      <c r="I22" s="47"/>
      <c r="J22" s="135"/>
      <c r="K22" s="47"/>
    </row>
    <row r="23" spans="1:11" ht="15.6" customHeight="1" x14ac:dyDescent="0.2">
      <c r="A23" s="47" t="s">
        <v>308</v>
      </c>
      <c r="B23" s="47"/>
      <c r="C23" s="47"/>
      <c r="D23" s="47"/>
      <c r="E23" s="47"/>
      <c r="F23" s="47"/>
      <c r="G23" s="47"/>
      <c r="H23" s="416">
        <f>SUM(SEPTEMBRE!$V$7)</f>
        <v>0</v>
      </c>
      <c r="I23" s="47"/>
      <c r="J23" s="135"/>
      <c r="K23" s="47"/>
    </row>
    <row r="24" spans="1:11" ht="15.6" customHeight="1" thickBot="1" x14ac:dyDescent="0.25">
      <c r="A24" s="47" t="s">
        <v>309</v>
      </c>
      <c r="B24" s="47"/>
      <c r="C24" s="47"/>
      <c r="D24" s="47"/>
      <c r="E24" s="47"/>
      <c r="F24" s="47"/>
      <c r="G24" s="47"/>
      <c r="H24" s="416">
        <f>SUM(SEPTEMBRE!$W$7:'SEPTEMBRE'!$X$7)</f>
        <v>0</v>
      </c>
      <c r="I24" s="47"/>
      <c r="J24" s="135"/>
      <c r="K24" s="47"/>
    </row>
    <row r="25" spans="1:11" ht="15.6" customHeight="1" thickBot="1" x14ac:dyDescent="0.25">
      <c r="A25" s="47" t="s">
        <v>310</v>
      </c>
      <c r="B25" s="47"/>
      <c r="C25" s="47"/>
      <c r="D25" s="47"/>
      <c r="E25" s="47"/>
      <c r="F25" s="47"/>
      <c r="G25" s="47"/>
      <c r="H25" s="415">
        <f>SUM(SEPTEMBRE!$Y$7)</f>
        <v>0</v>
      </c>
      <c r="I25" s="417">
        <f>SUM(H22:H25)</f>
        <v>0</v>
      </c>
      <c r="J25" s="135"/>
      <c r="K25" s="47"/>
    </row>
    <row r="26" spans="1:11" ht="15.6" customHeight="1" x14ac:dyDescent="0.2">
      <c r="A26" s="47" t="s">
        <v>311</v>
      </c>
      <c r="B26" s="47"/>
      <c r="C26" s="47"/>
      <c r="D26" s="47"/>
      <c r="E26" s="47"/>
      <c r="F26" s="47"/>
      <c r="G26" s="47"/>
      <c r="H26" s="143"/>
      <c r="I26" s="414">
        <f>SUM(SEPTEMBRE!$Z$7)</f>
        <v>0</v>
      </c>
      <c r="J26" s="135"/>
      <c r="K26" s="47"/>
    </row>
    <row r="27" spans="1:11" ht="15.6" customHeight="1" x14ac:dyDescent="0.2">
      <c r="A27" s="47" t="s">
        <v>312</v>
      </c>
      <c r="B27" s="47"/>
      <c r="C27" s="47"/>
      <c r="D27" s="47"/>
      <c r="E27" s="47"/>
      <c r="F27" s="47"/>
      <c r="G27" s="47"/>
      <c r="H27" s="47"/>
      <c r="I27" s="414">
        <f>SUM(SEPTEMBRE!$AA$7)</f>
        <v>0</v>
      </c>
      <c r="J27" s="135"/>
      <c r="K27" s="47"/>
    </row>
    <row r="28" spans="1:11" ht="15.6" customHeight="1" x14ac:dyDescent="0.2">
      <c r="A28" s="47" t="s">
        <v>313</v>
      </c>
      <c r="B28" s="47"/>
      <c r="C28" s="47"/>
      <c r="D28" s="47"/>
      <c r="E28" s="47"/>
      <c r="F28" s="47"/>
      <c r="G28" s="47"/>
      <c r="H28" s="47"/>
      <c r="I28" s="414">
        <f>SUM(SEPTEMBRE!$AB$7)</f>
        <v>0</v>
      </c>
      <c r="J28" s="135"/>
      <c r="K28" s="47"/>
    </row>
    <row r="29" spans="1:11" ht="15.6" customHeight="1" x14ac:dyDescent="0.2">
      <c r="A29" s="47" t="s">
        <v>314</v>
      </c>
      <c r="B29" s="47"/>
      <c r="C29" s="47"/>
      <c r="D29" s="47"/>
      <c r="E29" s="47"/>
      <c r="F29" s="47"/>
      <c r="G29" s="47"/>
      <c r="H29" s="47"/>
      <c r="I29" s="414">
        <f>SUM(SEPTEMBRE!$AC$7)</f>
        <v>0</v>
      </c>
      <c r="J29" s="135"/>
      <c r="K29" s="47"/>
    </row>
    <row r="30" spans="1:11" ht="15.6" customHeight="1" x14ac:dyDescent="0.2">
      <c r="A30" s="47" t="s">
        <v>315</v>
      </c>
      <c r="B30" s="47"/>
      <c r="C30" s="47"/>
      <c r="D30" s="47"/>
      <c r="E30" s="47"/>
      <c r="F30" s="47"/>
      <c r="G30" s="47"/>
      <c r="H30" s="47"/>
      <c r="I30" s="414">
        <f>SUM(SEPTEMBRE!$AD$7)</f>
        <v>0</v>
      </c>
      <c r="J30" s="135"/>
      <c r="K30" s="47"/>
    </row>
    <row r="31" spans="1:11" ht="15.6" customHeight="1" x14ac:dyDescent="0.2">
      <c r="A31" s="47" t="s">
        <v>316</v>
      </c>
      <c r="B31" s="47"/>
      <c r="C31" s="47"/>
      <c r="D31" s="47"/>
      <c r="E31" s="47"/>
      <c r="F31" s="47"/>
      <c r="G31" s="47"/>
      <c r="H31" s="47"/>
      <c r="I31" s="414">
        <f>SUM(SEPTEMBRE!$AE$7)</f>
        <v>0</v>
      </c>
      <c r="J31" s="135"/>
      <c r="K31" s="47"/>
    </row>
    <row r="32" spans="1:11" ht="15.6" customHeight="1" x14ac:dyDescent="0.2">
      <c r="A32" s="47" t="s">
        <v>317</v>
      </c>
      <c r="B32" s="47"/>
      <c r="C32" s="47"/>
      <c r="D32" s="47"/>
      <c r="E32" s="47"/>
      <c r="F32" s="47"/>
      <c r="G32" s="47"/>
      <c r="H32" s="47"/>
      <c r="I32" s="414">
        <f>SUM(SEPTEMBRE!$AF$7)</f>
        <v>0</v>
      </c>
      <c r="J32" s="135"/>
      <c r="K32" s="47"/>
    </row>
    <row r="33" spans="1:11" ht="15.6" customHeight="1" x14ac:dyDescent="0.2">
      <c r="A33" s="47" t="s">
        <v>318</v>
      </c>
      <c r="B33" s="47"/>
      <c r="C33" s="47"/>
      <c r="D33" s="47"/>
      <c r="E33" s="47"/>
      <c r="F33" s="47"/>
      <c r="G33" s="47"/>
      <c r="H33" s="47"/>
      <c r="I33" s="414">
        <f>SUM(SEPTEMBRE!$AG$7)</f>
        <v>0</v>
      </c>
      <c r="J33" s="135"/>
      <c r="K33" s="47"/>
    </row>
    <row r="34" spans="1:11" ht="15.6" customHeight="1" x14ac:dyDescent="0.2">
      <c r="A34" s="47" t="s">
        <v>319</v>
      </c>
      <c r="B34" s="47"/>
      <c r="C34" s="47"/>
      <c r="D34" s="47"/>
      <c r="E34" s="47"/>
      <c r="F34" s="47"/>
      <c r="G34" s="47"/>
      <c r="H34" s="47"/>
      <c r="I34" s="414">
        <f>SUM(SEPTEMBRE!$AH$7)</f>
        <v>0</v>
      </c>
      <c r="J34" s="135"/>
      <c r="K34" s="47"/>
    </row>
    <row r="35" spans="1:11" ht="15.6" customHeight="1" x14ac:dyDescent="0.2">
      <c r="A35" s="47" t="s">
        <v>319</v>
      </c>
      <c r="B35" s="47"/>
      <c r="C35" s="47"/>
      <c r="D35" s="47"/>
      <c r="E35" s="47"/>
      <c r="F35" s="47"/>
      <c r="G35" s="47"/>
      <c r="H35" s="47"/>
      <c r="I35" s="418">
        <v>0</v>
      </c>
      <c r="J35" s="135"/>
      <c r="K35" s="47"/>
    </row>
    <row r="36" spans="1:11" ht="15.6" customHeight="1" x14ac:dyDescent="0.2">
      <c r="A36" s="47" t="s">
        <v>320</v>
      </c>
      <c r="B36" s="47"/>
      <c r="C36" s="47"/>
      <c r="D36" s="47"/>
      <c r="E36" s="47"/>
      <c r="F36" s="47"/>
      <c r="G36" s="47"/>
      <c r="H36" s="47"/>
      <c r="I36" s="414">
        <f>SUM(SEPTEMBRE!$AJ$7)</f>
        <v>0</v>
      </c>
      <c r="J36" s="135"/>
      <c r="K36" s="47"/>
    </row>
    <row r="37" spans="1:11" ht="15.6" customHeight="1" thickBot="1" x14ac:dyDescent="0.25">
      <c r="A37" s="47" t="s">
        <v>321</v>
      </c>
      <c r="B37" s="47"/>
      <c r="C37" s="47"/>
      <c r="D37" s="47"/>
      <c r="E37" s="47"/>
      <c r="F37" s="47"/>
      <c r="G37" s="47"/>
      <c r="H37" s="47"/>
      <c r="I37" s="415">
        <f>SUM(SEPTEMBRE!$AK$7)</f>
        <v>0</v>
      </c>
      <c r="J37" s="135"/>
      <c r="K37" s="47"/>
    </row>
    <row r="38" spans="1:11" ht="15.6" customHeight="1" thickBot="1" x14ac:dyDescent="0.25">
      <c r="A38" s="47" t="s">
        <v>322</v>
      </c>
      <c r="B38" s="47"/>
      <c r="C38" s="47"/>
      <c r="D38" s="47"/>
      <c r="E38" s="47"/>
      <c r="F38" s="47"/>
      <c r="G38" s="47"/>
      <c r="H38" s="47"/>
      <c r="I38" s="124"/>
      <c r="J38" s="421">
        <f>SUM(I25:I37)</f>
        <v>0</v>
      </c>
      <c r="K38" s="47"/>
    </row>
    <row r="39" spans="1:11" ht="15.6" customHeight="1" thickTop="1" thickBot="1" x14ac:dyDescent="0.25">
      <c r="A39" s="128" t="s">
        <v>323</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324</v>
      </c>
      <c r="B41" s="47"/>
      <c r="C41" s="47"/>
      <c r="D41" s="47"/>
      <c r="E41" s="47"/>
      <c r="F41" s="47"/>
      <c r="G41" s="47"/>
      <c r="H41" s="47"/>
      <c r="I41" s="47"/>
      <c r="J41" s="47"/>
      <c r="K41" s="47"/>
    </row>
    <row r="42" spans="1:11" ht="15.6" customHeight="1" x14ac:dyDescent="0.2">
      <c r="A42" s="47" t="s">
        <v>325</v>
      </c>
      <c r="B42" s="47"/>
      <c r="C42" s="47"/>
      <c r="D42" s="47"/>
      <c r="E42" s="47"/>
      <c r="F42" s="47"/>
      <c r="G42" s="47"/>
      <c r="H42" s="47"/>
      <c r="I42" s="47"/>
      <c r="J42" s="47"/>
      <c r="K42" s="47"/>
    </row>
    <row r="43" spans="1:11" ht="15.6" customHeight="1" x14ac:dyDescent="0.2">
      <c r="A43" s="47" t="s">
        <v>326</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327</v>
      </c>
      <c r="E46" s="47"/>
      <c r="F46" s="47"/>
      <c r="G46" s="47"/>
      <c r="H46" s="124"/>
      <c r="I46" s="124"/>
      <c r="J46" s="138" t="s">
        <v>328</v>
      </c>
      <c r="K46" s="47"/>
    </row>
    <row r="47" spans="1:11" ht="15.6" customHeight="1" x14ac:dyDescent="0.2">
      <c r="A47" s="47"/>
      <c r="B47" s="47"/>
      <c r="C47" s="47"/>
      <c r="D47" s="47"/>
      <c r="E47" s="47"/>
      <c r="F47" s="47"/>
      <c r="G47" s="47"/>
      <c r="H47" s="47" t="s">
        <v>50</v>
      </c>
      <c r="I47" s="47"/>
      <c r="J47" s="47"/>
      <c r="K47" s="47"/>
    </row>
    <row r="48" spans="1:11" ht="15.6" customHeight="1" x14ac:dyDescent="0.2">
      <c r="A48" s="587" t="s">
        <v>380</v>
      </c>
      <c r="B48" s="587"/>
      <c r="C48" s="587"/>
      <c r="D48" s="587"/>
      <c r="E48" s="587"/>
      <c r="F48" s="587"/>
      <c r="G48" s="587"/>
      <c r="H48" s="587"/>
      <c r="I48" s="587"/>
      <c r="J48" s="587"/>
      <c r="K48" s="47"/>
    </row>
    <row r="49" spans="1:11" ht="15.6" customHeight="1" x14ac:dyDescent="0.2">
      <c r="A49" s="132" t="s">
        <v>329</v>
      </c>
      <c r="B49" s="132"/>
      <c r="C49" s="132"/>
      <c r="D49" s="132"/>
      <c r="E49" s="132"/>
      <c r="F49" s="132"/>
      <c r="G49" s="132"/>
      <c r="H49" s="132"/>
      <c r="I49" s="132"/>
      <c r="J49" s="47"/>
      <c r="K49" s="47"/>
    </row>
    <row r="50" spans="1:11" ht="15.6" customHeight="1" x14ac:dyDescent="0.2">
      <c r="A50" s="132" t="s">
        <v>330</v>
      </c>
      <c r="B50" s="132"/>
      <c r="C50" s="132"/>
      <c r="D50" s="132"/>
      <c r="E50" s="132"/>
      <c r="F50" s="132"/>
      <c r="G50" s="132"/>
      <c r="H50" s="132"/>
      <c r="I50" s="132"/>
      <c r="J50" s="47"/>
      <c r="K50" s="47"/>
    </row>
  </sheetData>
  <sheetProtection algorithmName="SHA-512" hashValue="+bWvjm+tGCLzhSBKkkACM4hv41D9hryRn3koVjayXFsaXLx/j4Eloxpu+HmTVrgzHokCukF5SYcg1e4eTnw93Q==" saltValue="i6DByDEEHV0UKQr77P40xg=="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N1618"/>
  <sheetViews>
    <sheetView zoomScaleNormal="100" workbookViewId="0">
      <pane ySplit="8" topLeftCell="A9" activePane="bottomLeft" state="frozen"/>
      <selection activeCell="H26" sqref="H26"/>
      <selection pane="bottomLeft" activeCell="J21" sqref="J21"/>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87</v>
      </c>
      <c r="C2" s="558"/>
      <c r="D2" s="558"/>
      <c r="E2" s="559">
        <f>J460</f>
        <v>0</v>
      </c>
      <c r="F2" s="560"/>
      <c r="G2" s="97"/>
      <c r="H2" s="23"/>
      <c r="I2" s="557" t="s">
        <v>181</v>
      </c>
      <c r="J2" s="558"/>
      <c r="K2" s="356"/>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448</v>
      </c>
      <c r="C4" s="519" t="s">
        <v>449</v>
      </c>
      <c r="D4" s="519" t="s">
        <v>450</v>
      </c>
      <c r="E4" s="519" t="s">
        <v>451</v>
      </c>
      <c r="F4" s="562" t="s">
        <v>452</v>
      </c>
      <c r="G4" s="263"/>
      <c r="H4" s="264"/>
      <c r="I4" s="265"/>
      <c r="J4" s="260"/>
      <c r="K4" s="264"/>
      <c r="L4" s="544" t="s">
        <v>453</v>
      </c>
      <c r="M4" s="519" t="s">
        <v>454</v>
      </c>
      <c r="N4" s="519" t="s">
        <v>455</v>
      </c>
      <c r="O4" s="519" t="s">
        <v>456</v>
      </c>
      <c r="P4" s="519" t="s">
        <v>457</v>
      </c>
      <c r="Q4" s="528" t="s">
        <v>458</v>
      </c>
      <c r="R4" s="531" t="s">
        <v>459</v>
      </c>
      <c r="S4" s="364"/>
      <c r="T4" s="365"/>
      <c r="U4" s="525" t="s">
        <v>460</v>
      </c>
      <c r="V4" s="526"/>
      <c r="W4" s="526"/>
      <c r="X4" s="526"/>
      <c r="Y4" s="527"/>
      <c r="Z4" s="528" t="s">
        <v>461</v>
      </c>
      <c r="AA4" s="519" t="s">
        <v>462</v>
      </c>
      <c r="AB4" s="519" t="s">
        <v>463</v>
      </c>
      <c r="AC4" s="528" t="s">
        <v>464</v>
      </c>
      <c r="AD4" s="519" t="s">
        <v>465</v>
      </c>
      <c r="AE4" s="519" t="s">
        <v>466</v>
      </c>
      <c r="AF4" s="519" t="s">
        <v>467</v>
      </c>
      <c r="AG4" s="565" t="s">
        <v>468</v>
      </c>
      <c r="AH4" s="531" t="s">
        <v>469</v>
      </c>
      <c r="AI4" s="268"/>
      <c r="AJ4" s="572" t="s">
        <v>470</v>
      </c>
      <c r="AK4" s="531" t="s">
        <v>471</v>
      </c>
      <c r="AL4" s="33"/>
    </row>
    <row r="5" spans="1:38" s="81" customFormat="1" ht="15.6" customHeight="1" x14ac:dyDescent="0.2">
      <c r="A5" s="260"/>
      <c r="B5" s="545"/>
      <c r="C5" s="520"/>
      <c r="D5" s="520"/>
      <c r="E5" s="520"/>
      <c r="F5" s="563"/>
      <c r="G5" s="263" t="s">
        <v>3</v>
      </c>
      <c r="H5" s="264" t="s">
        <v>105</v>
      </c>
      <c r="I5" s="265" t="s">
        <v>106</v>
      </c>
      <c r="J5" s="260" t="s">
        <v>101</v>
      </c>
      <c r="K5" s="264" t="s">
        <v>96</v>
      </c>
      <c r="L5" s="545"/>
      <c r="M5" s="520"/>
      <c r="N5" s="520"/>
      <c r="O5" s="520"/>
      <c r="P5" s="520"/>
      <c r="Q5" s="529"/>
      <c r="R5" s="532"/>
      <c r="S5" s="366" t="s">
        <v>46</v>
      </c>
      <c r="T5" s="260" t="s">
        <v>46</v>
      </c>
      <c r="U5" s="575" t="s">
        <v>472</v>
      </c>
      <c r="V5" s="576" t="s">
        <v>473</v>
      </c>
      <c r="W5" s="576" t="s">
        <v>131</v>
      </c>
      <c r="X5" s="576" t="s">
        <v>132</v>
      </c>
      <c r="Y5" s="576" t="s">
        <v>474</v>
      </c>
      <c r="Z5" s="529"/>
      <c r="AA5" s="520"/>
      <c r="AB5" s="520"/>
      <c r="AC5" s="529"/>
      <c r="AD5" s="520"/>
      <c r="AE5" s="520"/>
      <c r="AF5" s="520"/>
      <c r="AG5" s="566"/>
      <c r="AH5" s="532"/>
      <c r="AI5" s="271" t="s">
        <v>117</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Janvier</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249"/>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61" t="s">
        <v>477</v>
      </c>
      <c r="I10" s="561"/>
      <c r="J10" s="561"/>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38" s="114" customFormat="1" ht="12.75" customHeight="1" x14ac:dyDescent="0.2">
      <c r="A11" s="116"/>
      <c r="B11" s="283" t="s">
        <v>144</v>
      </c>
      <c r="C11" s="282" t="s">
        <v>143</v>
      </c>
      <c r="D11" s="283" t="s">
        <v>145</v>
      </c>
      <c r="E11" s="357"/>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72" t="str">
        <f>$C$11</f>
        <v>Janvier</v>
      </c>
      <c r="AK11" s="354">
        <f>$E$11</f>
        <v>0</v>
      </c>
      <c r="AL11" s="116"/>
    </row>
    <row r="12" spans="1:3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303"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448</v>
      </c>
      <c r="C18" s="536" t="s">
        <v>449</v>
      </c>
      <c r="D18" s="536" t="s">
        <v>450</v>
      </c>
      <c r="E18" s="536" t="s">
        <v>451</v>
      </c>
      <c r="F18" s="539" t="s">
        <v>475</v>
      </c>
      <c r="G18" s="292"/>
      <c r="H18" s="2"/>
      <c r="I18" s="293"/>
      <c r="J18" s="13"/>
      <c r="K18" s="2"/>
      <c r="L18" s="547" t="s">
        <v>453</v>
      </c>
      <c r="M18" s="536" t="s">
        <v>454</v>
      </c>
      <c r="N18" s="536" t="s">
        <v>455</v>
      </c>
      <c r="O18" s="536" t="s">
        <v>456</v>
      </c>
      <c r="P18" s="536" t="s">
        <v>457</v>
      </c>
      <c r="Q18" s="536" t="s">
        <v>458</v>
      </c>
      <c r="R18" s="539" t="s">
        <v>459</v>
      </c>
      <c r="S18" s="44"/>
      <c r="T18" s="1"/>
      <c r="U18" s="522" t="s">
        <v>92</v>
      </c>
      <c r="V18" s="523"/>
      <c r="W18" s="523"/>
      <c r="X18" s="523"/>
      <c r="Y18" s="524"/>
      <c r="Z18" s="536" t="s">
        <v>461</v>
      </c>
      <c r="AA18" s="536" t="s">
        <v>462</v>
      </c>
      <c r="AB18" s="536" t="s">
        <v>463</v>
      </c>
      <c r="AC18" s="536" t="s">
        <v>464</v>
      </c>
      <c r="AD18" s="536" t="s">
        <v>465</v>
      </c>
      <c r="AE18" s="536" t="s">
        <v>466</v>
      </c>
      <c r="AF18" s="536" t="s">
        <v>467</v>
      </c>
      <c r="AG18" s="568" t="s">
        <v>468</v>
      </c>
      <c r="AH18" s="539" t="s">
        <v>469</v>
      </c>
      <c r="AI18" s="15"/>
      <c r="AJ18" s="547" t="s">
        <v>470</v>
      </c>
      <c r="AK18" s="539" t="s">
        <v>471</v>
      </c>
      <c r="AL18" s="381"/>
    </row>
    <row r="19" spans="1:38" s="4" customFormat="1" ht="15.6" customHeight="1" x14ac:dyDescent="0.2">
      <c r="A19" s="1"/>
      <c r="B19" s="548"/>
      <c r="C19" s="537"/>
      <c r="D19" s="537"/>
      <c r="E19" s="537"/>
      <c r="F19" s="540"/>
      <c r="G19" s="292" t="s">
        <v>3</v>
      </c>
      <c r="H19" s="2" t="s">
        <v>105</v>
      </c>
      <c r="I19" s="293" t="s">
        <v>106</v>
      </c>
      <c r="J19" s="13" t="s">
        <v>101</v>
      </c>
      <c r="K19" s="2" t="s">
        <v>96</v>
      </c>
      <c r="L19" s="548"/>
      <c r="M19" s="537"/>
      <c r="N19" s="537"/>
      <c r="O19" s="537"/>
      <c r="P19" s="537"/>
      <c r="Q19" s="537"/>
      <c r="R19" s="540"/>
      <c r="S19" s="44"/>
      <c r="T19" s="1"/>
      <c r="U19" s="577" t="s">
        <v>472</v>
      </c>
      <c r="V19" s="579" t="s">
        <v>473</v>
      </c>
      <c r="W19" s="579" t="s">
        <v>131</v>
      </c>
      <c r="X19" s="579" t="s">
        <v>132</v>
      </c>
      <c r="Y19" s="579" t="s">
        <v>474</v>
      </c>
      <c r="Z19" s="537"/>
      <c r="AA19" s="537"/>
      <c r="AB19" s="537"/>
      <c r="AC19" s="537"/>
      <c r="AD19" s="537"/>
      <c r="AE19" s="537"/>
      <c r="AF19" s="537"/>
      <c r="AG19" s="569"/>
      <c r="AH19" s="540"/>
      <c r="AI19" s="6" t="s">
        <v>117</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Janvier</v>
      </c>
      <c r="H21" s="337" t="s">
        <v>157</v>
      </c>
      <c r="I21" s="338"/>
      <c r="J21" s="355"/>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50"/>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2"/>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53" t="str">
        <f>JANVIER!$H$10</f>
        <v>SYNDICAT DES MÉTALLOS SL</v>
      </c>
      <c r="I55" s="553"/>
      <c r="J55" s="553"/>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8"/>
      <c r="AL55" s="43"/>
    </row>
    <row r="56" spans="1:38" s="114" customFormat="1" ht="12.75" customHeight="1" x14ac:dyDescent="0.2">
      <c r="A56" s="116"/>
      <c r="B56" s="106" t="str">
        <f>$B$11</f>
        <v>Mois</v>
      </c>
      <c r="C56" s="72" t="str">
        <f>$C$11</f>
        <v>Janvier</v>
      </c>
      <c r="D56" s="27" t="str">
        <f>$D$11</f>
        <v>Année</v>
      </c>
      <c r="E56" s="354">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72" t="str">
        <f>$C$11</f>
        <v>Janvier</v>
      </c>
      <c r="AK56" s="108">
        <f>$E$11</f>
        <v>0</v>
      </c>
      <c r="AL56" s="116"/>
    </row>
    <row r="57" spans="1:38" s="114" customFormat="1" ht="12.75" customHeight="1" x14ac:dyDescent="0.2">
      <c r="A57" s="116"/>
      <c r="B57" s="106" t="str">
        <f>$B$12</f>
        <v>Page No.</v>
      </c>
      <c r="C57" s="111">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448</v>
      </c>
      <c r="C63" s="536" t="s">
        <v>449</v>
      </c>
      <c r="D63" s="536" t="s">
        <v>450</v>
      </c>
      <c r="E63" s="536" t="s">
        <v>451</v>
      </c>
      <c r="F63" s="539" t="s">
        <v>475</v>
      </c>
      <c r="G63" s="292"/>
      <c r="H63" s="2"/>
      <c r="I63" s="293"/>
      <c r="J63" s="13"/>
      <c r="K63" s="2"/>
      <c r="L63" s="547" t="s">
        <v>453</v>
      </c>
      <c r="M63" s="536" t="s">
        <v>454</v>
      </c>
      <c r="N63" s="536" t="s">
        <v>455</v>
      </c>
      <c r="O63" s="536" t="s">
        <v>456</v>
      </c>
      <c r="P63" s="536" t="s">
        <v>457</v>
      </c>
      <c r="Q63" s="536" t="s">
        <v>458</v>
      </c>
      <c r="R63" s="539" t="s">
        <v>459</v>
      </c>
      <c r="S63" s="44"/>
      <c r="T63" s="1"/>
      <c r="U63" s="522" t="s">
        <v>92</v>
      </c>
      <c r="V63" s="523"/>
      <c r="W63" s="523"/>
      <c r="X63" s="523"/>
      <c r="Y63" s="524"/>
      <c r="Z63" s="536" t="s">
        <v>461</v>
      </c>
      <c r="AA63" s="536" t="s">
        <v>462</v>
      </c>
      <c r="AB63" s="536" t="s">
        <v>463</v>
      </c>
      <c r="AC63" s="536" t="s">
        <v>464</v>
      </c>
      <c r="AD63" s="536" t="s">
        <v>465</v>
      </c>
      <c r="AE63" s="536" t="s">
        <v>466</v>
      </c>
      <c r="AF63" s="536" t="s">
        <v>467</v>
      </c>
      <c r="AG63" s="568" t="s">
        <v>468</v>
      </c>
      <c r="AH63" s="539" t="s">
        <v>469</v>
      </c>
      <c r="AI63" s="15"/>
      <c r="AJ63" s="547" t="s">
        <v>470</v>
      </c>
      <c r="AK63" s="539" t="s">
        <v>471</v>
      </c>
      <c r="AL63" s="381"/>
    </row>
    <row r="64" spans="1:38" s="4" customFormat="1" ht="15.6" customHeight="1" x14ac:dyDescent="0.2">
      <c r="A64" s="1"/>
      <c r="B64" s="548"/>
      <c r="C64" s="537"/>
      <c r="D64" s="537"/>
      <c r="E64" s="537"/>
      <c r="F64" s="540"/>
      <c r="G64" s="292" t="s">
        <v>3</v>
      </c>
      <c r="H64" s="2" t="s">
        <v>105</v>
      </c>
      <c r="I64" s="293" t="s">
        <v>106</v>
      </c>
      <c r="J64" s="13" t="s">
        <v>101</v>
      </c>
      <c r="K64" s="2" t="s">
        <v>96</v>
      </c>
      <c r="L64" s="548"/>
      <c r="M64" s="537"/>
      <c r="N64" s="537"/>
      <c r="O64" s="537"/>
      <c r="P64" s="537"/>
      <c r="Q64" s="537"/>
      <c r="R64" s="540"/>
      <c r="S64" s="44"/>
      <c r="T64" s="1"/>
      <c r="U64" s="577" t="s">
        <v>472</v>
      </c>
      <c r="V64" s="579" t="s">
        <v>473</v>
      </c>
      <c r="W64" s="579" t="s">
        <v>131</v>
      </c>
      <c r="X64" s="579" t="s">
        <v>132</v>
      </c>
      <c r="Y64" s="579" t="s">
        <v>474</v>
      </c>
      <c r="Z64" s="537"/>
      <c r="AA64" s="537"/>
      <c r="AB64" s="537"/>
      <c r="AC64" s="537"/>
      <c r="AD64" s="537"/>
      <c r="AE64" s="537"/>
      <c r="AF64" s="537"/>
      <c r="AG64" s="569"/>
      <c r="AH64" s="540"/>
      <c r="AI64" s="6" t="s">
        <v>117</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Janvier</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50"/>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2"/>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53" t="str">
        <f>JANVIER!$H$10</f>
        <v>SYNDICAT DES MÉTALLOS SL</v>
      </c>
      <c r="I100" s="553"/>
      <c r="J100" s="553"/>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8"/>
      <c r="AL100" s="43"/>
    </row>
    <row r="101" spans="1:38" s="114" customFormat="1" ht="12.75" customHeight="1" x14ac:dyDescent="0.2">
      <c r="A101" s="116"/>
      <c r="B101" s="106" t="str">
        <f>$B$11</f>
        <v>Mois</v>
      </c>
      <c r="C101" s="72" t="str">
        <f>$C$11</f>
        <v>Janvier</v>
      </c>
      <c r="D101" s="27" t="str">
        <f>$D$11</f>
        <v>Année</v>
      </c>
      <c r="E101" s="354">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72" t="str">
        <f>$C$11</f>
        <v>Janvier</v>
      </c>
      <c r="AK101" s="354">
        <f>$E$11</f>
        <v>0</v>
      </c>
      <c r="AL101" s="116"/>
    </row>
    <row r="102" spans="1:38" s="114" customFormat="1" ht="12.75" customHeight="1" x14ac:dyDescent="0.2">
      <c r="A102" s="116"/>
      <c r="B102" s="106" t="str">
        <f>$B$12</f>
        <v>Page No.</v>
      </c>
      <c r="C102" s="111">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448</v>
      </c>
      <c r="C108" s="536" t="s">
        <v>449</v>
      </c>
      <c r="D108" s="536" t="s">
        <v>450</v>
      </c>
      <c r="E108" s="536" t="s">
        <v>451</v>
      </c>
      <c r="F108" s="539" t="s">
        <v>475</v>
      </c>
      <c r="G108" s="292"/>
      <c r="H108" s="2"/>
      <c r="I108" s="293"/>
      <c r="J108" s="13"/>
      <c r="K108" s="2"/>
      <c r="L108" s="547" t="s">
        <v>453</v>
      </c>
      <c r="M108" s="536" t="s">
        <v>454</v>
      </c>
      <c r="N108" s="536" t="s">
        <v>455</v>
      </c>
      <c r="O108" s="536" t="s">
        <v>456</v>
      </c>
      <c r="P108" s="536" t="s">
        <v>457</v>
      </c>
      <c r="Q108" s="536" t="s">
        <v>458</v>
      </c>
      <c r="R108" s="539" t="s">
        <v>459</v>
      </c>
      <c r="S108" s="44"/>
      <c r="T108" s="1"/>
      <c r="U108" s="522" t="s">
        <v>92</v>
      </c>
      <c r="V108" s="523"/>
      <c r="W108" s="523"/>
      <c r="X108" s="523"/>
      <c r="Y108" s="524"/>
      <c r="Z108" s="536" t="s">
        <v>461</v>
      </c>
      <c r="AA108" s="536" t="s">
        <v>462</v>
      </c>
      <c r="AB108" s="536" t="s">
        <v>463</v>
      </c>
      <c r="AC108" s="536" t="s">
        <v>464</v>
      </c>
      <c r="AD108" s="536" t="s">
        <v>465</v>
      </c>
      <c r="AE108" s="536" t="s">
        <v>466</v>
      </c>
      <c r="AF108" s="536" t="s">
        <v>467</v>
      </c>
      <c r="AG108" s="568" t="s">
        <v>468</v>
      </c>
      <c r="AH108" s="539" t="s">
        <v>469</v>
      </c>
      <c r="AI108" s="15"/>
      <c r="AJ108" s="547" t="s">
        <v>470</v>
      </c>
      <c r="AK108" s="539" t="s">
        <v>471</v>
      </c>
      <c r="AL108" s="381"/>
    </row>
    <row r="109" spans="1:38" s="4" customFormat="1" ht="15.75" customHeight="1" x14ac:dyDescent="0.2">
      <c r="A109" s="1"/>
      <c r="B109" s="548"/>
      <c r="C109" s="537"/>
      <c r="D109" s="537"/>
      <c r="E109" s="537"/>
      <c r="F109" s="540"/>
      <c r="G109" s="292" t="s">
        <v>3</v>
      </c>
      <c r="H109" s="2" t="s">
        <v>105</v>
      </c>
      <c r="I109" s="293" t="s">
        <v>106</v>
      </c>
      <c r="J109" s="13" t="s">
        <v>101</v>
      </c>
      <c r="K109" s="2" t="s">
        <v>96</v>
      </c>
      <c r="L109" s="548"/>
      <c r="M109" s="537"/>
      <c r="N109" s="537"/>
      <c r="O109" s="537"/>
      <c r="P109" s="537"/>
      <c r="Q109" s="537"/>
      <c r="R109" s="540"/>
      <c r="S109" s="44"/>
      <c r="T109" s="1"/>
      <c r="U109" s="577" t="s">
        <v>472</v>
      </c>
      <c r="V109" s="579" t="s">
        <v>473</v>
      </c>
      <c r="W109" s="579" t="s">
        <v>131</v>
      </c>
      <c r="X109" s="579" t="s">
        <v>132</v>
      </c>
      <c r="Y109" s="579" t="s">
        <v>474</v>
      </c>
      <c r="Z109" s="537"/>
      <c r="AA109" s="537"/>
      <c r="AB109" s="537"/>
      <c r="AC109" s="537"/>
      <c r="AD109" s="537"/>
      <c r="AE109" s="537"/>
      <c r="AF109" s="537"/>
      <c r="AG109" s="569"/>
      <c r="AH109" s="540"/>
      <c r="AI109" s="6" t="s">
        <v>117</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Janvier</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50"/>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2"/>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53" t="str">
        <f>JANVIER!$H$10</f>
        <v>SYNDICAT DES MÉTALLOS SL</v>
      </c>
      <c r="I145" s="553"/>
      <c r="J145" s="553"/>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8"/>
      <c r="AL145" s="43"/>
    </row>
    <row r="146" spans="1:38" s="114" customFormat="1" ht="12.75" customHeight="1" x14ac:dyDescent="0.2">
      <c r="A146" s="116"/>
      <c r="B146" s="106" t="str">
        <f>$B$11</f>
        <v>Mois</v>
      </c>
      <c r="C146" s="72" t="str">
        <f>$C$11</f>
        <v>Janvier</v>
      </c>
      <c r="D146" s="27" t="str">
        <f>$D$11</f>
        <v>Année</v>
      </c>
      <c r="E146" s="354">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72" t="str">
        <f>$C$11</f>
        <v>Janvier</v>
      </c>
      <c r="AK146" s="354">
        <f>$E$11</f>
        <v>0</v>
      </c>
      <c r="AL146" s="116"/>
    </row>
    <row r="147" spans="1:38" s="114" customFormat="1" ht="12.75" customHeight="1" x14ac:dyDescent="0.2">
      <c r="A147" s="116"/>
      <c r="B147" s="106" t="str">
        <f>$B$12</f>
        <v>Page No.</v>
      </c>
      <c r="C147" s="111">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448</v>
      </c>
      <c r="C153" s="536" t="s">
        <v>449</v>
      </c>
      <c r="D153" s="536" t="s">
        <v>450</v>
      </c>
      <c r="E153" s="536" t="s">
        <v>451</v>
      </c>
      <c r="F153" s="539" t="s">
        <v>475</v>
      </c>
      <c r="G153" s="292"/>
      <c r="H153" s="2"/>
      <c r="I153" s="293"/>
      <c r="J153" s="13"/>
      <c r="K153" s="2"/>
      <c r="L153" s="547" t="s">
        <v>453</v>
      </c>
      <c r="M153" s="536" t="s">
        <v>454</v>
      </c>
      <c r="N153" s="536" t="s">
        <v>455</v>
      </c>
      <c r="O153" s="536" t="s">
        <v>456</v>
      </c>
      <c r="P153" s="536" t="s">
        <v>457</v>
      </c>
      <c r="Q153" s="536" t="s">
        <v>458</v>
      </c>
      <c r="R153" s="539" t="s">
        <v>459</v>
      </c>
      <c r="S153" s="44"/>
      <c r="T153" s="1"/>
      <c r="U153" s="522" t="s">
        <v>92</v>
      </c>
      <c r="V153" s="523"/>
      <c r="W153" s="523"/>
      <c r="X153" s="523"/>
      <c r="Y153" s="524"/>
      <c r="Z153" s="536" t="s">
        <v>461</v>
      </c>
      <c r="AA153" s="536" t="s">
        <v>462</v>
      </c>
      <c r="AB153" s="536" t="s">
        <v>463</v>
      </c>
      <c r="AC153" s="536" t="s">
        <v>464</v>
      </c>
      <c r="AD153" s="536" t="s">
        <v>465</v>
      </c>
      <c r="AE153" s="536" t="s">
        <v>466</v>
      </c>
      <c r="AF153" s="536" t="s">
        <v>467</v>
      </c>
      <c r="AG153" s="568" t="s">
        <v>468</v>
      </c>
      <c r="AH153" s="539" t="s">
        <v>469</v>
      </c>
      <c r="AI153" s="15"/>
      <c r="AJ153" s="547" t="s">
        <v>470</v>
      </c>
      <c r="AK153" s="539" t="s">
        <v>471</v>
      </c>
      <c r="AL153" s="381"/>
    </row>
    <row r="154" spans="1:38" s="4" customFormat="1" ht="15.6" customHeight="1" x14ac:dyDescent="0.2">
      <c r="A154" s="1"/>
      <c r="B154" s="548"/>
      <c r="C154" s="537"/>
      <c r="D154" s="537"/>
      <c r="E154" s="537"/>
      <c r="F154" s="540"/>
      <c r="G154" s="292" t="s">
        <v>3</v>
      </c>
      <c r="H154" s="2" t="s">
        <v>105</v>
      </c>
      <c r="I154" s="293" t="s">
        <v>106</v>
      </c>
      <c r="J154" s="13" t="s">
        <v>101</v>
      </c>
      <c r="K154" s="2" t="s">
        <v>96</v>
      </c>
      <c r="L154" s="548"/>
      <c r="M154" s="537"/>
      <c r="N154" s="537"/>
      <c r="O154" s="537"/>
      <c r="P154" s="537"/>
      <c r="Q154" s="537"/>
      <c r="R154" s="540"/>
      <c r="S154" s="44"/>
      <c r="T154" s="1"/>
      <c r="U154" s="577" t="s">
        <v>472</v>
      </c>
      <c r="V154" s="579" t="s">
        <v>473</v>
      </c>
      <c r="W154" s="579" t="s">
        <v>131</v>
      </c>
      <c r="X154" s="579" t="s">
        <v>132</v>
      </c>
      <c r="Y154" s="579" t="s">
        <v>474</v>
      </c>
      <c r="Z154" s="537"/>
      <c r="AA154" s="537"/>
      <c r="AB154" s="537"/>
      <c r="AC154" s="537"/>
      <c r="AD154" s="537"/>
      <c r="AE154" s="537"/>
      <c r="AF154" s="537"/>
      <c r="AG154" s="569"/>
      <c r="AH154" s="540"/>
      <c r="AI154" s="6" t="s">
        <v>117</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Janvier</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50"/>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2"/>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53" t="str">
        <f>JANVIER!$H$10</f>
        <v>SYNDICAT DES MÉTALLOS SL</v>
      </c>
      <c r="I190" s="553"/>
      <c r="J190" s="553"/>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8"/>
      <c r="AL190" s="43"/>
    </row>
    <row r="191" spans="1:38" s="114" customFormat="1" ht="12.75" customHeight="1" x14ac:dyDescent="0.2">
      <c r="A191" s="116"/>
      <c r="B191" s="106" t="str">
        <f>$B$11</f>
        <v>Mois</v>
      </c>
      <c r="C191" s="72" t="str">
        <f>$C$11</f>
        <v>Janvier</v>
      </c>
      <c r="D191" s="27" t="str">
        <f>$D$11</f>
        <v>Année</v>
      </c>
      <c r="E191" s="354">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72" t="str">
        <f>$C$11</f>
        <v>Janvier</v>
      </c>
      <c r="AK191" s="354">
        <f>$E$11</f>
        <v>0</v>
      </c>
      <c r="AL191" s="116"/>
    </row>
    <row r="192" spans="1:38" s="114" customFormat="1" ht="12.75" customHeight="1" x14ac:dyDescent="0.2">
      <c r="A192" s="116"/>
      <c r="B192" s="106" t="str">
        <f>$B$12</f>
        <v>Page No.</v>
      </c>
      <c r="C192" s="111">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448</v>
      </c>
      <c r="C198" s="536" t="s">
        <v>449</v>
      </c>
      <c r="D198" s="536" t="s">
        <v>450</v>
      </c>
      <c r="E198" s="536" t="s">
        <v>451</v>
      </c>
      <c r="F198" s="539" t="s">
        <v>475</v>
      </c>
      <c r="G198" s="292"/>
      <c r="H198" s="2"/>
      <c r="I198" s="293"/>
      <c r="J198" s="13"/>
      <c r="K198" s="2"/>
      <c r="L198" s="547" t="s">
        <v>453</v>
      </c>
      <c r="M198" s="536" t="s">
        <v>454</v>
      </c>
      <c r="N198" s="536" t="s">
        <v>455</v>
      </c>
      <c r="O198" s="536" t="s">
        <v>456</v>
      </c>
      <c r="P198" s="536" t="s">
        <v>457</v>
      </c>
      <c r="Q198" s="536" t="s">
        <v>458</v>
      </c>
      <c r="R198" s="539" t="s">
        <v>459</v>
      </c>
      <c r="S198" s="44"/>
      <c r="T198" s="1"/>
      <c r="U198" s="522" t="s">
        <v>92</v>
      </c>
      <c r="V198" s="523"/>
      <c r="W198" s="523"/>
      <c r="X198" s="523"/>
      <c r="Y198" s="524"/>
      <c r="Z198" s="536" t="s">
        <v>461</v>
      </c>
      <c r="AA198" s="536" t="s">
        <v>462</v>
      </c>
      <c r="AB198" s="536" t="s">
        <v>463</v>
      </c>
      <c r="AC198" s="536" t="s">
        <v>464</v>
      </c>
      <c r="AD198" s="536" t="s">
        <v>465</v>
      </c>
      <c r="AE198" s="536" t="s">
        <v>466</v>
      </c>
      <c r="AF198" s="536" t="s">
        <v>467</v>
      </c>
      <c r="AG198" s="568" t="s">
        <v>468</v>
      </c>
      <c r="AH198" s="539" t="s">
        <v>469</v>
      </c>
      <c r="AI198" s="15"/>
      <c r="AJ198" s="547" t="s">
        <v>470</v>
      </c>
      <c r="AK198" s="539" t="s">
        <v>471</v>
      </c>
      <c r="AL198" s="381"/>
    </row>
    <row r="199" spans="1:38" s="4" customFormat="1" ht="15.6" customHeight="1" x14ac:dyDescent="0.2">
      <c r="A199" s="1"/>
      <c r="B199" s="548"/>
      <c r="C199" s="537"/>
      <c r="D199" s="537"/>
      <c r="E199" s="537"/>
      <c r="F199" s="540"/>
      <c r="G199" s="292" t="s">
        <v>3</v>
      </c>
      <c r="H199" s="2" t="s">
        <v>105</v>
      </c>
      <c r="I199" s="293" t="s">
        <v>106</v>
      </c>
      <c r="J199" s="13" t="s">
        <v>101</v>
      </c>
      <c r="K199" s="2" t="s">
        <v>96</v>
      </c>
      <c r="L199" s="548"/>
      <c r="M199" s="537"/>
      <c r="N199" s="537"/>
      <c r="O199" s="537"/>
      <c r="P199" s="537"/>
      <c r="Q199" s="537"/>
      <c r="R199" s="540"/>
      <c r="S199" s="44"/>
      <c r="T199" s="1"/>
      <c r="U199" s="577" t="s">
        <v>472</v>
      </c>
      <c r="V199" s="579" t="s">
        <v>473</v>
      </c>
      <c r="W199" s="579" t="s">
        <v>131</v>
      </c>
      <c r="X199" s="579" t="s">
        <v>132</v>
      </c>
      <c r="Y199" s="579" t="s">
        <v>474</v>
      </c>
      <c r="Z199" s="537"/>
      <c r="AA199" s="537"/>
      <c r="AB199" s="537"/>
      <c r="AC199" s="537"/>
      <c r="AD199" s="537"/>
      <c r="AE199" s="537"/>
      <c r="AF199" s="537"/>
      <c r="AG199" s="569"/>
      <c r="AH199" s="540"/>
      <c r="AI199" s="6" t="s">
        <v>117</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Janvier</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50"/>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2"/>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53" t="str">
        <f>JANVIER!$H$10</f>
        <v>SYNDICAT DES MÉTALLOS SL</v>
      </c>
      <c r="I235" s="553"/>
      <c r="J235" s="553"/>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8"/>
      <c r="AL235" s="43"/>
    </row>
    <row r="236" spans="1:38" s="114" customFormat="1" ht="12.75" customHeight="1" x14ac:dyDescent="0.2">
      <c r="A236" s="116"/>
      <c r="B236" s="106" t="str">
        <f>$B$11</f>
        <v>Mois</v>
      </c>
      <c r="C236" s="72" t="str">
        <f>$C$11</f>
        <v>Janvier</v>
      </c>
      <c r="D236" s="27" t="str">
        <f>$D$11</f>
        <v>Année</v>
      </c>
      <c r="E236" s="354">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72" t="str">
        <f>$C$11</f>
        <v>Janvier</v>
      </c>
      <c r="AK236" s="354">
        <f>$E$11</f>
        <v>0</v>
      </c>
      <c r="AL236" s="116"/>
    </row>
    <row r="237" spans="1:38" s="114" customFormat="1" ht="12.75" customHeight="1" x14ac:dyDescent="0.2">
      <c r="A237" s="116"/>
      <c r="B237" s="106" t="str">
        <f>$B$12</f>
        <v>Page No.</v>
      </c>
      <c r="C237" s="111">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448</v>
      </c>
      <c r="C243" s="536" t="s">
        <v>449</v>
      </c>
      <c r="D243" s="536" t="s">
        <v>450</v>
      </c>
      <c r="E243" s="536" t="s">
        <v>451</v>
      </c>
      <c r="F243" s="539" t="s">
        <v>475</v>
      </c>
      <c r="G243" s="292"/>
      <c r="H243" s="2"/>
      <c r="I243" s="293"/>
      <c r="J243" s="13"/>
      <c r="K243" s="2"/>
      <c r="L243" s="547" t="s">
        <v>453</v>
      </c>
      <c r="M243" s="536" t="s">
        <v>454</v>
      </c>
      <c r="N243" s="536" t="s">
        <v>455</v>
      </c>
      <c r="O243" s="536" t="s">
        <v>456</v>
      </c>
      <c r="P243" s="536" t="s">
        <v>457</v>
      </c>
      <c r="Q243" s="536" t="s">
        <v>458</v>
      </c>
      <c r="R243" s="539" t="s">
        <v>459</v>
      </c>
      <c r="S243" s="44"/>
      <c r="T243" s="1"/>
      <c r="U243" s="522" t="s">
        <v>92</v>
      </c>
      <c r="V243" s="523"/>
      <c r="W243" s="523"/>
      <c r="X243" s="523"/>
      <c r="Y243" s="524"/>
      <c r="Z243" s="536" t="s">
        <v>461</v>
      </c>
      <c r="AA243" s="536" t="s">
        <v>462</v>
      </c>
      <c r="AB243" s="536" t="s">
        <v>463</v>
      </c>
      <c r="AC243" s="536" t="s">
        <v>464</v>
      </c>
      <c r="AD243" s="536" t="s">
        <v>465</v>
      </c>
      <c r="AE243" s="536" t="s">
        <v>466</v>
      </c>
      <c r="AF243" s="536" t="s">
        <v>467</v>
      </c>
      <c r="AG243" s="568" t="s">
        <v>468</v>
      </c>
      <c r="AH243" s="539" t="s">
        <v>469</v>
      </c>
      <c r="AI243" s="15"/>
      <c r="AJ243" s="547" t="s">
        <v>470</v>
      </c>
      <c r="AK243" s="539" t="s">
        <v>471</v>
      </c>
      <c r="AL243" s="381"/>
    </row>
    <row r="244" spans="1:38" s="4" customFormat="1" ht="15.6" customHeight="1" x14ac:dyDescent="0.2">
      <c r="A244" s="1"/>
      <c r="B244" s="548"/>
      <c r="C244" s="537"/>
      <c r="D244" s="537"/>
      <c r="E244" s="537"/>
      <c r="F244" s="540"/>
      <c r="G244" s="292" t="s">
        <v>3</v>
      </c>
      <c r="H244" s="2" t="s">
        <v>105</v>
      </c>
      <c r="I244" s="293" t="s">
        <v>106</v>
      </c>
      <c r="J244" s="13" t="s">
        <v>101</v>
      </c>
      <c r="K244" s="2" t="s">
        <v>96</v>
      </c>
      <c r="L244" s="548"/>
      <c r="M244" s="537"/>
      <c r="N244" s="537"/>
      <c r="O244" s="537"/>
      <c r="P244" s="537"/>
      <c r="Q244" s="537"/>
      <c r="R244" s="540"/>
      <c r="S244" s="44"/>
      <c r="T244" s="1"/>
      <c r="U244" s="577" t="s">
        <v>472</v>
      </c>
      <c r="V244" s="579" t="s">
        <v>473</v>
      </c>
      <c r="W244" s="579" t="s">
        <v>131</v>
      </c>
      <c r="X244" s="579" t="s">
        <v>132</v>
      </c>
      <c r="Y244" s="579" t="s">
        <v>474</v>
      </c>
      <c r="Z244" s="537"/>
      <c r="AA244" s="537"/>
      <c r="AB244" s="537"/>
      <c r="AC244" s="537"/>
      <c r="AD244" s="537"/>
      <c r="AE244" s="537"/>
      <c r="AF244" s="537"/>
      <c r="AG244" s="569"/>
      <c r="AH244" s="540"/>
      <c r="AI244" s="6" t="s">
        <v>117</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Janvier</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50"/>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2"/>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53" t="str">
        <f>JANVIER!$H$10</f>
        <v>SYNDICAT DES MÉTALLOS SL</v>
      </c>
      <c r="I280" s="553"/>
      <c r="J280" s="553"/>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8"/>
      <c r="AL280" s="43"/>
    </row>
    <row r="281" spans="1:38" s="114" customFormat="1" ht="12.75" customHeight="1" x14ac:dyDescent="0.2">
      <c r="A281" s="116"/>
      <c r="B281" s="106" t="str">
        <f>$B$11</f>
        <v>Mois</v>
      </c>
      <c r="C281" s="72" t="str">
        <f>$C$11</f>
        <v>Janvier</v>
      </c>
      <c r="D281" s="27" t="str">
        <f>$D$11</f>
        <v>Année</v>
      </c>
      <c r="E281" s="354">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72" t="str">
        <f>$C$11</f>
        <v>Janvier</v>
      </c>
      <c r="AK281" s="354">
        <f>$E$11</f>
        <v>0</v>
      </c>
      <c r="AL281" s="116"/>
    </row>
    <row r="282" spans="1:38" s="114" customFormat="1" ht="12.75" customHeight="1" x14ac:dyDescent="0.2">
      <c r="A282" s="116"/>
      <c r="B282" s="106" t="str">
        <f>$B$12</f>
        <v>Page No.</v>
      </c>
      <c r="C282" s="111">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448</v>
      </c>
      <c r="C288" s="536" t="s">
        <v>449</v>
      </c>
      <c r="D288" s="536" t="s">
        <v>450</v>
      </c>
      <c r="E288" s="536" t="s">
        <v>451</v>
      </c>
      <c r="F288" s="539" t="s">
        <v>475</v>
      </c>
      <c r="G288" s="292"/>
      <c r="H288" s="2"/>
      <c r="I288" s="293"/>
      <c r="J288" s="13"/>
      <c r="K288" s="2"/>
      <c r="L288" s="547" t="s">
        <v>453</v>
      </c>
      <c r="M288" s="536" t="s">
        <v>454</v>
      </c>
      <c r="N288" s="536" t="s">
        <v>455</v>
      </c>
      <c r="O288" s="536" t="s">
        <v>456</v>
      </c>
      <c r="P288" s="536" t="s">
        <v>457</v>
      </c>
      <c r="Q288" s="536" t="s">
        <v>458</v>
      </c>
      <c r="R288" s="539" t="s">
        <v>459</v>
      </c>
      <c r="S288" s="44"/>
      <c r="T288" s="1"/>
      <c r="U288" s="522" t="s">
        <v>92</v>
      </c>
      <c r="V288" s="523"/>
      <c r="W288" s="523"/>
      <c r="X288" s="523"/>
      <c r="Y288" s="524"/>
      <c r="Z288" s="536" t="s">
        <v>461</v>
      </c>
      <c r="AA288" s="536" t="s">
        <v>462</v>
      </c>
      <c r="AB288" s="536" t="s">
        <v>463</v>
      </c>
      <c r="AC288" s="536" t="s">
        <v>464</v>
      </c>
      <c r="AD288" s="536" t="s">
        <v>465</v>
      </c>
      <c r="AE288" s="536" t="s">
        <v>466</v>
      </c>
      <c r="AF288" s="536" t="s">
        <v>467</v>
      </c>
      <c r="AG288" s="568" t="s">
        <v>468</v>
      </c>
      <c r="AH288" s="539" t="s">
        <v>469</v>
      </c>
      <c r="AI288" s="15"/>
      <c r="AJ288" s="547" t="s">
        <v>470</v>
      </c>
      <c r="AK288" s="539" t="s">
        <v>471</v>
      </c>
      <c r="AL288" s="381"/>
    </row>
    <row r="289" spans="1:38" s="4" customFormat="1" ht="15.6" customHeight="1" x14ac:dyDescent="0.2">
      <c r="A289" s="1"/>
      <c r="B289" s="548"/>
      <c r="C289" s="537"/>
      <c r="D289" s="537"/>
      <c r="E289" s="537"/>
      <c r="F289" s="540"/>
      <c r="G289" s="292" t="s">
        <v>3</v>
      </c>
      <c r="H289" s="2" t="s">
        <v>105</v>
      </c>
      <c r="I289" s="293" t="s">
        <v>106</v>
      </c>
      <c r="J289" s="13" t="s">
        <v>101</v>
      </c>
      <c r="K289" s="2" t="s">
        <v>96</v>
      </c>
      <c r="L289" s="548"/>
      <c r="M289" s="537"/>
      <c r="N289" s="537"/>
      <c r="O289" s="537"/>
      <c r="P289" s="537"/>
      <c r="Q289" s="537"/>
      <c r="R289" s="540"/>
      <c r="S289" s="44"/>
      <c r="T289" s="1"/>
      <c r="U289" s="577" t="s">
        <v>472</v>
      </c>
      <c r="V289" s="579" t="s">
        <v>473</v>
      </c>
      <c r="W289" s="579" t="s">
        <v>131</v>
      </c>
      <c r="X289" s="579" t="s">
        <v>132</v>
      </c>
      <c r="Y289" s="579" t="s">
        <v>474</v>
      </c>
      <c r="Z289" s="537"/>
      <c r="AA289" s="537"/>
      <c r="AB289" s="537"/>
      <c r="AC289" s="537"/>
      <c r="AD289" s="537"/>
      <c r="AE289" s="537"/>
      <c r="AF289" s="537"/>
      <c r="AG289" s="569"/>
      <c r="AH289" s="540"/>
      <c r="AI289" s="6" t="s">
        <v>117</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Janvier</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50"/>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2"/>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53" t="str">
        <f>JANVIER!$H$10</f>
        <v>SYNDICAT DES MÉTALLOS SL</v>
      </c>
      <c r="I325" s="553"/>
      <c r="J325" s="553"/>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8"/>
      <c r="AL325" s="43"/>
    </row>
    <row r="326" spans="1:38" s="114" customFormat="1" ht="12.75" customHeight="1" x14ac:dyDescent="0.2">
      <c r="A326" s="116"/>
      <c r="B326" s="106" t="str">
        <f>$B$11</f>
        <v>Mois</v>
      </c>
      <c r="C326" s="72" t="str">
        <f>$C$11</f>
        <v>Janvier</v>
      </c>
      <c r="D326" s="27" t="str">
        <f>$D$11</f>
        <v>Année</v>
      </c>
      <c r="E326" s="354">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72" t="str">
        <f>$C$11</f>
        <v>Janvier</v>
      </c>
      <c r="AK326" s="354">
        <f>$E$11</f>
        <v>0</v>
      </c>
      <c r="AL326" s="116"/>
    </row>
    <row r="327" spans="1:38" s="114" customFormat="1" ht="12.75" customHeight="1" x14ac:dyDescent="0.2">
      <c r="A327" s="116"/>
      <c r="B327" s="106" t="str">
        <f>$B$12</f>
        <v>Page No.</v>
      </c>
      <c r="C327" s="111">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448</v>
      </c>
      <c r="C333" s="536" t="s">
        <v>449</v>
      </c>
      <c r="D333" s="536" t="s">
        <v>450</v>
      </c>
      <c r="E333" s="536" t="s">
        <v>451</v>
      </c>
      <c r="F333" s="539" t="s">
        <v>475</v>
      </c>
      <c r="G333" s="292"/>
      <c r="H333" s="2"/>
      <c r="I333" s="293"/>
      <c r="J333" s="13"/>
      <c r="K333" s="2"/>
      <c r="L333" s="547" t="s">
        <v>453</v>
      </c>
      <c r="M333" s="536" t="s">
        <v>454</v>
      </c>
      <c r="N333" s="536" t="s">
        <v>455</v>
      </c>
      <c r="O333" s="536" t="s">
        <v>456</v>
      </c>
      <c r="P333" s="536" t="s">
        <v>457</v>
      </c>
      <c r="Q333" s="536" t="s">
        <v>458</v>
      </c>
      <c r="R333" s="539" t="s">
        <v>459</v>
      </c>
      <c r="S333" s="44"/>
      <c r="T333" s="1"/>
      <c r="U333" s="522" t="s">
        <v>92</v>
      </c>
      <c r="V333" s="523"/>
      <c r="W333" s="523"/>
      <c r="X333" s="523"/>
      <c r="Y333" s="524"/>
      <c r="Z333" s="536" t="s">
        <v>461</v>
      </c>
      <c r="AA333" s="536" t="s">
        <v>462</v>
      </c>
      <c r="AB333" s="536" t="s">
        <v>463</v>
      </c>
      <c r="AC333" s="536" t="s">
        <v>464</v>
      </c>
      <c r="AD333" s="536" t="s">
        <v>465</v>
      </c>
      <c r="AE333" s="536" t="s">
        <v>466</v>
      </c>
      <c r="AF333" s="536" t="s">
        <v>467</v>
      </c>
      <c r="AG333" s="568" t="s">
        <v>468</v>
      </c>
      <c r="AH333" s="539" t="s">
        <v>469</v>
      </c>
      <c r="AI333" s="15"/>
      <c r="AJ333" s="547" t="s">
        <v>470</v>
      </c>
      <c r="AK333" s="539" t="s">
        <v>471</v>
      </c>
      <c r="AL333" s="381"/>
    </row>
    <row r="334" spans="1:38" s="4" customFormat="1" ht="15.6" customHeight="1" x14ac:dyDescent="0.2">
      <c r="A334" s="1"/>
      <c r="B334" s="548"/>
      <c r="C334" s="537"/>
      <c r="D334" s="537"/>
      <c r="E334" s="537"/>
      <c r="F334" s="540"/>
      <c r="G334" s="292" t="s">
        <v>3</v>
      </c>
      <c r="H334" s="2" t="s">
        <v>105</v>
      </c>
      <c r="I334" s="293" t="s">
        <v>106</v>
      </c>
      <c r="J334" s="13" t="s">
        <v>101</v>
      </c>
      <c r="K334" s="2" t="s">
        <v>96</v>
      </c>
      <c r="L334" s="548"/>
      <c r="M334" s="537"/>
      <c r="N334" s="537"/>
      <c r="O334" s="537"/>
      <c r="P334" s="537"/>
      <c r="Q334" s="537"/>
      <c r="R334" s="540"/>
      <c r="S334" s="44"/>
      <c r="T334" s="1"/>
      <c r="U334" s="577" t="s">
        <v>472</v>
      </c>
      <c r="V334" s="579" t="s">
        <v>473</v>
      </c>
      <c r="W334" s="579" t="s">
        <v>131</v>
      </c>
      <c r="X334" s="579" t="s">
        <v>132</v>
      </c>
      <c r="Y334" s="579" t="s">
        <v>474</v>
      </c>
      <c r="Z334" s="537"/>
      <c r="AA334" s="537"/>
      <c r="AB334" s="537"/>
      <c r="AC334" s="537"/>
      <c r="AD334" s="537"/>
      <c r="AE334" s="537"/>
      <c r="AF334" s="537"/>
      <c r="AG334" s="569"/>
      <c r="AH334" s="540"/>
      <c r="AI334" s="6" t="s">
        <v>117</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Janvier</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50"/>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2"/>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53" t="str">
        <f>JANVIER!$H$10</f>
        <v>SYNDICAT DES MÉTALLOS SL</v>
      </c>
      <c r="I370" s="553"/>
      <c r="J370" s="553"/>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8"/>
      <c r="AL370" s="43"/>
    </row>
    <row r="371" spans="1:38" s="114" customFormat="1" ht="12.75" customHeight="1" x14ac:dyDescent="0.2">
      <c r="A371" s="116"/>
      <c r="B371" s="106" t="str">
        <f>$B$11</f>
        <v>Mois</v>
      </c>
      <c r="C371" s="72" t="str">
        <f>$C$11</f>
        <v>Janvier</v>
      </c>
      <c r="D371" s="27" t="str">
        <f>$D$11</f>
        <v>Année</v>
      </c>
      <c r="E371" s="354">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72" t="str">
        <f>$C$11</f>
        <v>Janvier</v>
      </c>
      <c r="AK371" s="354">
        <f>$E$11</f>
        <v>0</v>
      </c>
      <c r="AL371" s="116"/>
    </row>
    <row r="372" spans="1:38" s="114" customFormat="1" ht="12.75" customHeight="1" x14ac:dyDescent="0.2">
      <c r="A372" s="116"/>
      <c r="B372" s="106" t="str">
        <f>$B$12</f>
        <v>Page No.</v>
      </c>
      <c r="C372" s="111">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448</v>
      </c>
      <c r="C378" s="536" t="s">
        <v>449</v>
      </c>
      <c r="D378" s="536" t="s">
        <v>450</v>
      </c>
      <c r="E378" s="536" t="s">
        <v>451</v>
      </c>
      <c r="F378" s="539" t="s">
        <v>475</v>
      </c>
      <c r="G378" s="292"/>
      <c r="H378" s="2"/>
      <c r="I378" s="293"/>
      <c r="J378" s="13"/>
      <c r="K378" s="2"/>
      <c r="L378" s="547" t="s">
        <v>453</v>
      </c>
      <c r="M378" s="536" t="s">
        <v>454</v>
      </c>
      <c r="N378" s="536" t="s">
        <v>455</v>
      </c>
      <c r="O378" s="536" t="s">
        <v>456</v>
      </c>
      <c r="P378" s="536" t="s">
        <v>457</v>
      </c>
      <c r="Q378" s="536" t="s">
        <v>458</v>
      </c>
      <c r="R378" s="539" t="s">
        <v>459</v>
      </c>
      <c r="S378" s="44"/>
      <c r="T378" s="1"/>
      <c r="U378" s="522" t="s">
        <v>92</v>
      </c>
      <c r="V378" s="523"/>
      <c r="W378" s="523"/>
      <c r="X378" s="523"/>
      <c r="Y378" s="524"/>
      <c r="Z378" s="536" t="s">
        <v>461</v>
      </c>
      <c r="AA378" s="536" t="s">
        <v>462</v>
      </c>
      <c r="AB378" s="536" t="s">
        <v>463</v>
      </c>
      <c r="AC378" s="536" t="s">
        <v>464</v>
      </c>
      <c r="AD378" s="536" t="s">
        <v>465</v>
      </c>
      <c r="AE378" s="536" t="s">
        <v>466</v>
      </c>
      <c r="AF378" s="536" t="s">
        <v>467</v>
      </c>
      <c r="AG378" s="568" t="s">
        <v>468</v>
      </c>
      <c r="AH378" s="539" t="s">
        <v>469</v>
      </c>
      <c r="AI378" s="15"/>
      <c r="AJ378" s="547" t="s">
        <v>470</v>
      </c>
      <c r="AK378" s="539" t="s">
        <v>471</v>
      </c>
      <c r="AL378" s="381"/>
    </row>
    <row r="379" spans="1:38" s="4" customFormat="1" ht="15.6" customHeight="1" x14ac:dyDescent="0.2">
      <c r="A379" s="1"/>
      <c r="B379" s="548"/>
      <c r="C379" s="537"/>
      <c r="D379" s="537"/>
      <c r="E379" s="537"/>
      <c r="F379" s="540"/>
      <c r="G379" s="292" t="s">
        <v>3</v>
      </c>
      <c r="H379" s="2" t="s">
        <v>105</v>
      </c>
      <c r="I379" s="293" t="s">
        <v>106</v>
      </c>
      <c r="J379" s="13" t="s">
        <v>101</v>
      </c>
      <c r="K379" s="2" t="s">
        <v>96</v>
      </c>
      <c r="L379" s="548"/>
      <c r="M379" s="537"/>
      <c r="N379" s="537"/>
      <c r="O379" s="537"/>
      <c r="P379" s="537"/>
      <c r="Q379" s="537"/>
      <c r="R379" s="540"/>
      <c r="S379" s="44"/>
      <c r="T379" s="1"/>
      <c r="U379" s="577" t="s">
        <v>472</v>
      </c>
      <c r="V379" s="579" t="s">
        <v>473</v>
      </c>
      <c r="W379" s="579" t="s">
        <v>131</v>
      </c>
      <c r="X379" s="579" t="s">
        <v>132</v>
      </c>
      <c r="Y379" s="579" t="s">
        <v>474</v>
      </c>
      <c r="Z379" s="537"/>
      <c r="AA379" s="537"/>
      <c r="AB379" s="537"/>
      <c r="AC379" s="537"/>
      <c r="AD379" s="537"/>
      <c r="AE379" s="537"/>
      <c r="AF379" s="537"/>
      <c r="AG379" s="569"/>
      <c r="AH379" s="540"/>
      <c r="AI379" s="6" t="s">
        <v>117</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Janvier</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50"/>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2"/>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53" t="str">
        <f>JANVIER!$H$10</f>
        <v>SYNDICAT DES MÉTALLOS SL</v>
      </c>
      <c r="I415" s="553"/>
      <c r="J415" s="553"/>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8"/>
      <c r="AL415" s="43"/>
    </row>
    <row r="416" spans="1:38" s="114" customFormat="1" ht="12.75" customHeight="1" x14ac:dyDescent="0.2">
      <c r="A416" s="116"/>
      <c r="B416" s="106" t="str">
        <f>$B$11</f>
        <v>Mois</v>
      </c>
      <c r="C416" s="72" t="str">
        <f>$C$11</f>
        <v>Janvier</v>
      </c>
      <c r="D416" s="27" t="str">
        <f>$D$11</f>
        <v>Année</v>
      </c>
      <c r="E416" s="354">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72" t="str">
        <f>$C$11</f>
        <v>Janvier</v>
      </c>
      <c r="AK416" s="354">
        <f>$E$11</f>
        <v>0</v>
      </c>
      <c r="AL416" s="116"/>
    </row>
    <row r="417" spans="1:38" s="114" customFormat="1" ht="12.75" customHeight="1" x14ac:dyDescent="0.2">
      <c r="A417" s="116"/>
      <c r="B417" s="106" t="str">
        <f>$B$12</f>
        <v>Page No.</v>
      </c>
      <c r="C417" s="111">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448</v>
      </c>
      <c r="C423" s="536" t="s">
        <v>449</v>
      </c>
      <c r="D423" s="536" t="s">
        <v>450</v>
      </c>
      <c r="E423" s="536" t="s">
        <v>451</v>
      </c>
      <c r="F423" s="539" t="s">
        <v>475</v>
      </c>
      <c r="G423" s="292"/>
      <c r="H423" s="2"/>
      <c r="I423" s="293"/>
      <c r="J423" s="13"/>
      <c r="K423" s="2"/>
      <c r="L423" s="547" t="s">
        <v>453</v>
      </c>
      <c r="M423" s="536" t="s">
        <v>454</v>
      </c>
      <c r="N423" s="536" t="s">
        <v>455</v>
      </c>
      <c r="O423" s="536" t="s">
        <v>456</v>
      </c>
      <c r="P423" s="536" t="s">
        <v>457</v>
      </c>
      <c r="Q423" s="536" t="s">
        <v>458</v>
      </c>
      <c r="R423" s="539" t="s">
        <v>459</v>
      </c>
      <c r="S423" s="44"/>
      <c r="T423" s="1"/>
      <c r="U423" s="522" t="s">
        <v>92</v>
      </c>
      <c r="V423" s="523"/>
      <c r="W423" s="523"/>
      <c r="X423" s="523"/>
      <c r="Y423" s="524"/>
      <c r="Z423" s="536" t="s">
        <v>461</v>
      </c>
      <c r="AA423" s="536" t="s">
        <v>462</v>
      </c>
      <c r="AB423" s="536" t="s">
        <v>463</v>
      </c>
      <c r="AC423" s="536" t="s">
        <v>464</v>
      </c>
      <c r="AD423" s="536" t="s">
        <v>465</v>
      </c>
      <c r="AE423" s="536" t="s">
        <v>466</v>
      </c>
      <c r="AF423" s="536" t="s">
        <v>467</v>
      </c>
      <c r="AG423" s="568" t="s">
        <v>468</v>
      </c>
      <c r="AH423" s="539" t="s">
        <v>469</v>
      </c>
      <c r="AI423" s="15"/>
      <c r="AJ423" s="547" t="s">
        <v>470</v>
      </c>
      <c r="AK423" s="539" t="s">
        <v>471</v>
      </c>
      <c r="AL423" s="381"/>
    </row>
    <row r="424" spans="1:38" s="4" customFormat="1" ht="15.6" customHeight="1" x14ac:dyDescent="0.2">
      <c r="A424" s="1"/>
      <c r="B424" s="548"/>
      <c r="C424" s="537"/>
      <c r="D424" s="537"/>
      <c r="E424" s="537"/>
      <c r="F424" s="540"/>
      <c r="G424" s="292" t="s">
        <v>3</v>
      </c>
      <c r="H424" s="2" t="s">
        <v>105</v>
      </c>
      <c r="I424" s="293" t="s">
        <v>106</v>
      </c>
      <c r="J424" s="13" t="s">
        <v>101</v>
      </c>
      <c r="K424" s="2" t="s">
        <v>96</v>
      </c>
      <c r="L424" s="548"/>
      <c r="M424" s="537"/>
      <c r="N424" s="537"/>
      <c r="O424" s="537"/>
      <c r="P424" s="537"/>
      <c r="Q424" s="537"/>
      <c r="R424" s="540"/>
      <c r="S424" s="44"/>
      <c r="T424" s="1"/>
      <c r="U424" s="577" t="s">
        <v>472</v>
      </c>
      <c r="V424" s="579" t="s">
        <v>473</v>
      </c>
      <c r="W424" s="579" t="s">
        <v>131</v>
      </c>
      <c r="X424" s="579" t="s">
        <v>132</v>
      </c>
      <c r="Y424" s="579" t="s">
        <v>474</v>
      </c>
      <c r="Z424" s="537"/>
      <c r="AA424" s="537"/>
      <c r="AB424" s="537"/>
      <c r="AC424" s="537"/>
      <c r="AD424" s="537"/>
      <c r="AE424" s="537"/>
      <c r="AF424" s="537"/>
      <c r="AG424" s="569"/>
      <c r="AH424" s="540"/>
      <c r="AI424" s="6" t="s">
        <v>117</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Janvier</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50"/>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2"/>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182</v>
      </c>
      <c r="I460" s="38"/>
      <c r="J460" s="353">
        <f>SUM(J458-K458)</f>
        <v>0</v>
      </c>
      <c r="K460" s="38"/>
      <c r="L460" s="66"/>
      <c r="M460" s="66"/>
      <c r="N460" s="66"/>
      <c r="O460" s="66"/>
      <c r="P460" s="66"/>
      <c r="Q460" s="66"/>
      <c r="R460" s="66"/>
      <c r="S460" s="43"/>
      <c r="T460" s="43"/>
      <c r="U460" s="38"/>
      <c r="V460" s="118"/>
      <c r="W460" s="118"/>
      <c r="X460" s="118"/>
      <c r="Y460" s="118"/>
      <c r="Z460" s="118"/>
      <c r="AA460" s="118"/>
      <c r="AB460" s="118"/>
      <c r="AC460" s="118"/>
      <c r="AD460" s="11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15" t="s">
        <v>183</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499"/>
      <c r="V463" s="499"/>
      <c r="W463" s="500"/>
      <c r="X463" s="23"/>
      <c r="Y463" s="83" t="s">
        <v>180</v>
      </c>
      <c r="Z463" s="542"/>
      <c r="AA463" s="542"/>
      <c r="AB463" s="543"/>
      <c r="AC463" s="43"/>
      <c r="AD463" s="195" t="s">
        <v>179</v>
      </c>
      <c r="AE463" s="499"/>
      <c r="AF463" s="499"/>
      <c r="AG463" s="50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185</v>
      </c>
      <c r="L464" s="514"/>
      <c r="M464" s="514"/>
      <c r="N464" s="514"/>
      <c r="O464" s="506">
        <f>J21</f>
        <v>0</v>
      </c>
      <c r="P464" s="506"/>
      <c r="Q464" s="52"/>
      <c r="R464" s="43"/>
      <c r="S464" s="43"/>
      <c r="T464" s="83" t="s">
        <v>164</v>
      </c>
      <c r="U464" s="499"/>
      <c r="V464" s="499"/>
      <c r="W464" s="500"/>
      <c r="X464" s="23"/>
      <c r="Y464" s="83" t="s">
        <v>164</v>
      </c>
      <c r="Z464" s="542"/>
      <c r="AA464" s="542"/>
      <c r="AB464" s="543"/>
      <c r="AC464" s="43"/>
      <c r="AD464" s="83" t="s">
        <v>164</v>
      </c>
      <c r="AE464" s="499"/>
      <c r="AF464" s="499"/>
      <c r="AG464" s="50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499"/>
      <c r="V465" s="499"/>
      <c r="W465" s="500"/>
      <c r="X465" s="23"/>
      <c r="Y465" s="83" t="s">
        <v>51</v>
      </c>
      <c r="Z465" s="542"/>
      <c r="AA465" s="542"/>
      <c r="AB465" s="543"/>
      <c r="AC465" s="43"/>
      <c r="AD465" s="83" t="s">
        <v>51</v>
      </c>
      <c r="AE465" s="499"/>
      <c r="AF465" s="499"/>
      <c r="AG465" s="50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83" t="s">
        <v>165</v>
      </c>
      <c r="U466" s="503">
        <v>0</v>
      </c>
      <c r="V466" s="503"/>
      <c r="W466" s="53"/>
      <c r="X466" s="23"/>
      <c r="Y466" s="83" t="s">
        <v>165</v>
      </c>
      <c r="Z466" s="503">
        <v>0</v>
      </c>
      <c r="AA466" s="503"/>
      <c r="AB466" s="53"/>
      <c r="AC466" s="43"/>
      <c r="AD466" s="83" t="s">
        <v>165</v>
      </c>
      <c r="AE466" s="503">
        <v>0</v>
      </c>
      <c r="AF466" s="503"/>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83" t="s">
        <v>166</v>
      </c>
      <c r="U467" s="501">
        <v>0</v>
      </c>
      <c r="V467" s="501"/>
      <c r="W467" s="53"/>
      <c r="X467" s="23"/>
      <c r="Y467" s="83" t="s">
        <v>166</v>
      </c>
      <c r="Z467" s="501">
        <v>0</v>
      </c>
      <c r="AA467" s="501"/>
      <c r="AB467" s="53"/>
      <c r="AC467" s="43"/>
      <c r="AD467" s="83" t="s">
        <v>166</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83" t="s">
        <v>167</v>
      </c>
      <c r="U468" s="501">
        <v>0</v>
      </c>
      <c r="V468" s="501"/>
      <c r="W468" s="53"/>
      <c r="X468" s="23"/>
      <c r="Y468" s="83" t="s">
        <v>167</v>
      </c>
      <c r="Z468" s="501">
        <v>0</v>
      </c>
      <c r="AA468" s="501"/>
      <c r="AB468" s="53"/>
      <c r="AC468" s="43"/>
      <c r="AD468" s="83"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191</v>
      </c>
      <c r="L469" s="514"/>
      <c r="M469" s="514"/>
      <c r="N469" s="514"/>
      <c r="O469" s="506">
        <f>SUM(O466-O467+O468)</f>
        <v>0</v>
      </c>
      <c r="P469" s="506"/>
      <c r="Q469" s="96"/>
      <c r="R469" s="43"/>
      <c r="S469" s="43"/>
      <c r="T469" s="83" t="s">
        <v>148</v>
      </c>
      <c r="U469" s="501">
        <v>0</v>
      </c>
      <c r="V469" s="501"/>
      <c r="W469" s="53"/>
      <c r="X469" s="23"/>
      <c r="Y469" s="83" t="s">
        <v>148</v>
      </c>
      <c r="Z469" s="501">
        <v>0</v>
      </c>
      <c r="AA469" s="501"/>
      <c r="AB469" s="53"/>
      <c r="AC469" s="43"/>
      <c r="AD469" s="83"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168</v>
      </c>
      <c r="U470" s="502">
        <f>U466+U467+U468-U469</f>
        <v>0</v>
      </c>
      <c r="V470" s="502"/>
      <c r="W470" s="53"/>
      <c r="X470" s="23"/>
      <c r="Y470" s="83" t="s">
        <v>168</v>
      </c>
      <c r="Z470" s="502">
        <f>Z466+Z467+Z468-Z469</f>
        <v>0</v>
      </c>
      <c r="AA470" s="502"/>
      <c r="AB470" s="53"/>
      <c r="AC470" s="43"/>
      <c r="AD470" s="83" t="s">
        <v>168</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192</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499"/>
      <c r="V473" s="499"/>
      <c r="W473" s="500"/>
      <c r="X473" s="23"/>
      <c r="Y473" s="83" t="s">
        <v>177</v>
      </c>
      <c r="Z473" s="499"/>
      <c r="AA473" s="499"/>
      <c r="AB473" s="500"/>
      <c r="AC473" s="43"/>
      <c r="AD473" s="195" t="s">
        <v>178</v>
      </c>
      <c r="AE473" s="499"/>
      <c r="AF473" s="499"/>
      <c r="AG473" s="50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499"/>
      <c r="V474" s="499"/>
      <c r="W474" s="500"/>
      <c r="X474" s="23"/>
      <c r="Y474" s="83" t="s">
        <v>164</v>
      </c>
      <c r="Z474" s="499"/>
      <c r="AA474" s="499"/>
      <c r="AB474" s="500"/>
      <c r="AC474" s="55"/>
      <c r="AD474" s="83" t="s">
        <v>164</v>
      </c>
      <c r="AE474" s="499"/>
      <c r="AF474" s="499"/>
      <c r="AG474" s="50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499"/>
      <c r="V475" s="499"/>
      <c r="W475" s="500"/>
      <c r="X475" s="23"/>
      <c r="Y475" s="83" t="s">
        <v>51</v>
      </c>
      <c r="Z475" s="499"/>
      <c r="AA475" s="499"/>
      <c r="AB475" s="500"/>
      <c r="AC475" s="56"/>
      <c r="AD475" s="83" t="s">
        <v>51</v>
      </c>
      <c r="AE475" s="499"/>
      <c r="AF475" s="499"/>
      <c r="AG475" s="50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193</v>
      </c>
      <c r="L476" s="514"/>
      <c r="M476" s="514"/>
      <c r="N476" s="514"/>
      <c r="O476" s="506">
        <f>SUM(O472-O474+O475+O473)</f>
        <v>0</v>
      </c>
      <c r="P476" s="506"/>
      <c r="Q476" s="52"/>
      <c r="R476" s="43"/>
      <c r="S476" s="43"/>
      <c r="T476" s="83" t="s">
        <v>165</v>
      </c>
      <c r="U476" s="503">
        <v>0</v>
      </c>
      <c r="V476" s="503"/>
      <c r="W476" s="53"/>
      <c r="X476" s="23"/>
      <c r="Y476" s="83" t="s">
        <v>165</v>
      </c>
      <c r="Z476" s="503">
        <v>0</v>
      </c>
      <c r="AA476" s="503"/>
      <c r="AB476" s="53"/>
      <c r="AC476" s="43"/>
      <c r="AD476" s="83" t="s">
        <v>165</v>
      </c>
      <c r="AE476" s="503">
        <v>0</v>
      </c>
      <c r="AF476" s="503"/>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170</v>
      </c>
      <c r="U477" s="501">
        <v>0</v>
      </c>
      <c r="V477" s="501"/>
      <c r="W477" s="53"/>
      <c r="X477" s="23"/>
      <c r="Y477" s="83" t="s">
        <v>170</v>
      </c>
      <c r="Z477" s="501">
        <v>0</v>
      </c>
      <c r="AA477" s="501"/>
      <c r="AB477" s="53"/>
      <c r="AC477" s="43"/>
      <c r="AD477" s="83" t="s">
        <v>170</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167</v>
      </c>
      <c r="U478" s="501">
        <v>0</v>
      </c>
      <c r="V478" s="501"/>
      <c r="W478" s="53"/>
      <c r="X478" s="23"/>
      <c r="Y478" s="83" t="s">
        <v>167</v>
      </c>
      <c r="Z478" s="501">
        <v>0</v>
      </c>
      <c r="AA478" s="501"/>
      <c r="AB478" s="53"/>
      <c r="AC478" s="23"/>
      <c r="AD478" s="83"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148</v>
      </c>
      <c r="U479" s="501">
        <v>0</v>
      </c>
      <c r="V479" s="501"/>
      <c r="W479" s="53"/>
      <c r="X479" s="23"/>
      <c r="Y479" s="83" t="s">
        <v>148</v>
      </c>
      <c r="Z479" s="501">
        <v>0</v>
      </c>
      <c r="AA479" s="501"/>
      <c r="AB479" s="53"/>
      <c r="AC479" s="23"/>
      <c r="AD479" s="83" t="s">
        <v>148</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168</v>
      </c>
      <c r="U480" s="502">
        <f>U476+U477+U478-U479</f>
        <v>0</v>
      </c>
      <c r="V480" s="502"/>
      <c r="W480" s="53"/>
      <c r="X480" s="23"/>
      <c r="Y480" s="83" t="s">
        <v>168</v>
      </c>
      <c r="Z480" s="502">
        <f>Z476+Z477+Z478-Z479</f>
        <v>0</v>
      </c>
      <c r="AA480" s="502"/>
      <c r="AB480" s="53"/>
      <c r="AC480" s="23"/>
      <c r="AD480" s="83" t="s">
        <v>168</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499"/>
      <c r="V483" s="499"/>
      <c r="W483" s="500"/>
      <c r="X483" s="23"/>
      <c r="Y483" s="83" t="s">
        <v>176</v>
      </c>
      <c r="Z483" s="499"/>
      <c r="AA483" s="499"/>
      <c r="AB483" s="500"/>
      <c r="AC483" s="23"/>
      <c r="AD483" s="195" t="s">
        <v>175</v>
      </c>
      <c r="AE483" s="499"/>
      <c r="AF483" s="499"/>
      <c r="AG483" s="50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499"/>
      <c r="V484" s="499"/>
      <c r="W484" s="500"/>
      <c r="X484" s="23"/>
      <c r="Y484" s="83" t="s">
        <v>164</v>
      </c>
      <c r="Z484" s="499"/>
      <c r="AA484" s="499"/>
      <c r="AB484" s="500"/>
      <c r="AC484" s="23"/>
      <c r="AD484" s="83" t="s">
        <v>164</v>
      </c>
      <c r="AE484" s="499"/>
      <c r="AF484" s="499"/>
      <c r="AG484" s="50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499"/>
      <c r="V485" s="499"/>
      <c r="W485" s="500"/>
      <c r="X485" s="23"/>
      <c r="Y485" s="83" t="s">
        <v>51</v>
      </c>
      <c r="Z485" s="499"/>
      <c r="AA485" s="499"/>
      <c r="AB485" s="500"/>
      <c r="AC485" s="23"/>
      <c r="AD485" s="83" t="s">
        <v>51</v>
      </c>
      <c r="AE485" s="499"/>
      <c r="AF485" s="499"/>
      <c r="AG485" s="50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165</v>
      </c>
      <c r="U486" s="503">
        <v>0</v>
      </c>
      <c r="V486" s="503"/>
      <c r="W486" s="53"/>
      <c r="X486" s="23"/>
      <c r="Y486" s="83" t="s">
        <v>165</v>
      </c>
      <c r="Z486" s="503">
        <v>0</v>
      </c>
      <c r="AA486" s="503"/>
      <c r="AB486" s="53"/>
      <c r="AC486" s="23"/>
      <c r="AD486" s="83" t="s">
        <v>165</v>
      </c>
      <c r="AE486" s="503">
        <v>0</v>
      </c>
      <c r="AF486" s="503"/>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170</v>
      </c>
      <c r="U487" s="501">
        <v>0</v>
      </c>
      <c r="V487" s="501"/>
      <c r="W487" s="53"/>
      <c r="X487" s="23"/>
      <c r="Y487" s="83" t="s">
        <v>170</v>
      </c>
      <c r="Z487" s="501">
        <v>0</v>
      </c>
      <c r="AA487" s="501"/>
      <c r="AB487" s="53"/>
      <c r="AC487" s="23"/>
      <c r="AD487" s="83" t="s">
        <v>170</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167</v>
      </c>
      <c r="U488" s="501">
        <v>0</v>
      </c>
      <c r="V488" s="501"/>
      <c r="W488" s="53"/>
      <c r="X488" s="23"/>
      <c r="Y488" s="83" t="s">
        <v>167</v>
      </c>
      <c r="Z488" s="501">
        <v>0</v>
      </c>
      <c r="AA488" s="501"/>
      <c r="AB488" s="53"/>
      <c r="AC488" s="23"/>
      <c r="AD488" s="83" t="s">
        <v>167</v>
      </c>
      <c r="AE488" s="57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148</v>
      </c>
      <c r="U489" s="501">
        <v>0</v>
      </c>
      <c r="V489" s="501"/>
      <c r="W489" s="53"/>
      <c r="X489" s="23"/>
      <c r="Y489" s="83" t="s">
        <v>148</v>
      </c>
      <c r="Z489" s="501">
        <v>0</v>
      </c>
      <c r="AA489" s="501"/>
      <c r="AB489" s="53"/>
      <c r="AC489" s="23"/>
      <c r="AD489" s="83" t="s">
        <v>148</v>
      </c>
      <c r="AE489" s="57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168</v>
      </c>
      <c r="U490" s="502">
        <f>U486+U487+U488-U489</f>
        <v>0</v>
      </c>
      <c r="V490" s="502"/>
      <c r="W490" s="53"/>
      <c r="X490" s="23"/>
      <c r="Y490" s="83" t="s">
        <v>168</v>
      </c>
      <c r="Z490" s="502">
        <f>Z486+Z487+Z488-Z489</f>
        <v>0</v>
      </c>
      <c r="AA490" s="502"/>
      <c r="AB490" s="53"/>
      <c r="AC490" s="23"/>
      <c r="AD490" s="83" t="s">
        <v>168</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499"/>
      <c r="V493" s="499"/>
      <c r="W493" s="500"/>
      <c r="X493" s="23"/>
      <c r="Y493" s="83" t="s">
        <v>173</v>
      </c>
      <c r="Z493" s="499"/>
      <c r="AA493" s="499"/>
      <c r="AB493" s="500"/>
      <c r="AC493" s="23"/>
      <c r="AD493" s="195" t="s">
        <v>174</v>
      </c>
      <c r="AE493" s="499"/>
      <c r="AF493" s="499"/>
      <c r="AG493" s="50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499"/>
      <c r="V494" s="499"/>
      <c r="W494" s="500"/>
      <c r="X494" s="23"/>
      <c r="Y494" s="83" t="s">
        <v>164</v>
      </c>
      <c r="Z494" s="499"/>
      <c r="AA494" s="499"/>
      <c r="AB494" s="500"/>
      <c r="AC494" s="23"/>
      <c r="AD494" s="83" t="s">
        <v>164</v>
      </c>
      <c r="AE494" s="499"/>
      <c r="AF494" s="499"/>
      <c r="AG494" s="50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499"/>
      <c r="V495" s="499"/>
      <c r="W495" s="500"/>
      <c r="X495" s="23"/>
      <c r="Y495" s="83" t="s">
        <v>51</v>
      </c>
      <c r="Z495" s="499"/>
      <c r="AA495" s="499"/>
      <c r="AB495" s="500"/>
      <c r="AC495" s="23"/>
      <c r="AD495" s="83" t="s">
        <v>51</v>
      </c>
      <c r="AE495" s="499"/>
      <c r="AF495" s="499"/>
      <c r="AG495" s="50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165</v>
      </c>
      <c r="U496" s="503">
        <v>0</v>
      </c>
      <c r="V496" s="503"/>
      <c r="W496" s="53"/>
      <c r="X496" s="23"/>
      <c r="Y496" s="83" t="s">
        <v>165</v>
      </c>
      <c r="Z496" s="503">
        <v>0</v>
      </c>
      <c r="AA496" s="503"/>
      <c r="AB496" s="53"/>
      <c r="AC496" s="23"/>
      <c r="AD496" s="83" t="s">
        <v>165</v>
      </c>
      <c r="AE496" s="503">
        <v>0</v>
      </c>
      <c r="AF496" s="503"/>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170</v>
      </c>
      <c r="U497" s="501">
        <v>0</v>
      </c>
      <c r="V497" s="501"/>
      <c r="W497" s="53"/>
      <c r="X497" s="23"/>
      <c r="Y497" s="83" t="s">
        <v>170</v>
      </c>
      <c r="Z497" s="501">
        <v>0</v>
      </c>
      <c r="AA497" s="501"/>
      <c r="AB497" s="53"/>
      <c r="AC497" s="23"/>
      <c r="AD497" s="83" t="s">
        <v>170</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167</v>
      </c>
      <c r="U498" s="501">
        <v>0</v>
      </c>
      <c r="V498" s="501"/>
      <c r="W498" s="53"/>
      <c r="X498" s="23"/>
      <c r="Y498" s="83" t="s">
        <v>167</v>
      </c>
      <c r="Z498" s="501">
        <v>0</v>
      </c>
      <c r="AA498" s="501"/>
      <c r="AB498" s="53"/>
      <c r="AC498" s="23"/>
      <c r="AD498" s="83"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148</v>
      </c>
      <c r="U499" s="501">
        <v>0</v>
      </c>
      <c r="V499" s="501"/>
      <c r="W499" s="53"/>
      <c r="X499" s="23"/>
      <c r="Y499" s="83" t="s">
        <v>148</v>
      </c>
      <c r="Z499" s="501">
        <v>0</v>
      </c>
      <c r="AA499" s="501"/>
      <c r="AB499" s="53"/>
      <c r="AC499" s="23"/>
      <c r="AD499" s="83"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168</v>
      </c>
      <c r="U500" s="502">
        <f>U496+U497+U498-U499</f>
        <v>0</v>
      </c>
      <c r="V500" s="502"/>
      <c r="W500" s="53"/>
      <c r="X500" s="23"/>
      <c r="Y500" s="83" t="s">
        <v>168</v>
      </c>
      <c r="Z500" s="502">
        <f>Z496+Z497+Z498-Z499</f>
        <v>0</v>
      </c>
      <c r="AA500" s="502"/>
      <c r="AB500" s="53"/>
      <c r="AC500" s="23"/>
      <c r="AD500" s="83" t="s">
        <v>168</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vDdj+He+npEOuXRZaNR6KxcOj9eYToVwa1WHAdnIYduANqcBCDZHNaioMNbddMIzxSei13716PbVWOFfhVHYSQ==" saltValue="KDC8q8KZxdLsNo73EqI0hg==" spinCount="100000" sheet="1" objects="1" scenarios="1" formatColumns="0" formatRows="0"/>
  <protectedRanges>
    <protectedRange sqref="D11" name="Plage1"/>
    <protectedRange sqref="J10" name="Plage1_1"/>
  </protectedRanges>
  <mergeCells count="474">
    <mergeCell ref="T462:W462"/>
    <mergeCell ref="P423:P425"/>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U423:Y423"/>
    <mergeCell ref="AD462:AG462"/>
    <mergeCell ref="AH378:AH380"/>
    <mergeCell ref="AJ378:AJ380"/>
    <mergeCell ref="AK378:AK380"/>
    <mergeCell ref="U379:U380"/>
    <mergeCell ref="V379:V380"/>
    <mergeCell ref="W379:W380"/>
    <mergeCell ref="X379:X380"/>
    <mergeCell ref="Y379:Y380"/>
    <mergeCell ref="B423:B425"/>
    <mergeCell ref="C423:C425"/>
    <mergeCell ref="D423:D425"/>
    <mergeCell ref="E423:E425"/>
    <mergeCell ref="F423:F425"/>
    <mergeCell ref="L423:L425"/>
    <mergeCell ref="M423:M425"/>
    <mergeCell ref="N423:N425"/>
    <mergeCell ref="O423:O425"/>
    <mergeCell ref="P378:P380"/>
    <mergeCell ref="Q378:Q380"/>
    <mergeCell ref="R378:R380"/>
    <mergeCell ref="Z378:Z380"/>
    <mergeCell ref="AA378:AA380"/>
    <mergeCell ref="AB378:AB380"/>
    <mergeCell ref="AC378:AC380"/>
    <mergeCell ref="U378:Y378"/>
    <mergeCell ref="B378:B380"/>
    <mergeCell ref="C378:C380"/>
    <mergeCell ref="D378:D380"/>
    <mergeCell ref="E378:E380"/>
    <mergeCell ref="F378:F380"/>
    <mergeCell ref="L378:L380"/>
    <mergeCell ref="M378:M380"/>
    <mergeCell ref="N378:N380"/>
    <mergeCell ref="O378:O380"/>
    <mergeCell ref="U333:Y333"/>
    <mergeCell ref="AF333:AF335"/>
    <mergeCell ref="AG333:AG335"/>
    <mergeCell ref="AH333:AH335"/>
    <mergeCell ref="AJ333:AJ335"/>
    <mergeCell ref="AK333:AK335"/>
    <mergeCell ref="U334:U335"/>
    <mergeCell ref="V334:V335"/>
    <mergeCell ref="W334:W335"/>
    <mergeCell ref="X334:X335"/>
    <mergeCell ref="Y334:Y335"/>
    <mergeCell ref="AH288:AH290"/>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Z288:Z290"/>
    <mergeCell ref="AA288:AA290"/>
    <mergeCell ref="AB288:AB290"/>
    <mergeCell ref="AC288:AC290"/>
    <mergeCell ref="AD288:AD290"/>
    <mergeCell ref="AE288:AE290"/>
    <mergeCell ref="U288:Y288"/>
    <mergeCell ref="AF288:AF290"/>
    <mergeCell ref="AG288:AG290"/>
    <mergeCell ref="V244:V245"/>
    <mergeCell ref="W244:W245"/>
    <mergeCell ref="X244:X245"/>
    <mergeCell ref="Y244:Y245"/>
    <mergeCell ref="B288:B290"/>
    <mergeCell ref="C288:C290"/>
    <mergeCell ref="D288:D290"/>
    <mergeCell ref="E288:E290"/>
    <mergeCell ref="F288:F290"/>
    <mergeCell ref="L288:L290"/>
    <mergeCell ref="M288:M290"/>
    <mergeCell ref="N288:N290"/>
    <mergeCell ref="O288:O290"/>
    <mergeCell ref="P288:P290"/>
    <mergeCell ref="Q288:Q290"/>
    <mergeCell ref="R288:R290"/>
    <mergeCell ref="AK198:AK200"/>
    <mergeCell ref="U199:U200"/>
    <mergeCell ref="V199:V200"/>
    <mergeCell ref="W199:W200"/>
    <mergeCell ref="X199:X200"/>
    <mergeCell ref="Y199:Y200"/>
    <mergeCell ref="M243:M245"/>
    <mergeCell ref="N243:N245"/>
    <mergeCell ref="O243:O245"/>
    <mergeCell ref="P243:P245"/>
    <mergeCell ref="Q243:Q245"/>
    <mergeCell ref="R243:R245"/>
    <mergeCell ref="Z243:Z245"/>
    <mergeCell ref="AA243:AA245"/>
    <mergeCell ref="AB243:AB245"/>
    <mergeCell ref="AC243:AC245"/>
    <mergeCell ref="AD243:AD245"/>
    <mergeCell ref="AE243:AE245"/>
    <mergeCell ref="AF243:AF245"/>
    <mergeCell ref="AG243:AG245"/>
    <mergeCell ref="AH243:AH245"/>
    <mergeCell ref="AJ243:AJ245"/>
    <mergeCell ref="AK243:AK245"/>
    <mergeCell ref="U244:U245"/>
    <mergeCell ref="AH153:AH155"/>
    <mergeCell ref="AJ153:AJ155"/>
    <mergeCell ref="AK153:AK155"/>
    <mergeCell ref="U154:U155"/>
    <mergeCell ref="V154:V155"/>
    <mergeCell ref="W154:W155"/>
    <mergeCell ref="X154:X155"/>
    <mergeCell ref="Y154:Y155"/>
    <mergeCell ref="M198:M200"/>
    <mergeCell ref="N198:N200"/>
    <mergeCell ref="O198:O200"/>
    <mergeCell ref="P198:P200"/>
    <mergeCell ref="Q198:Q200"/>
    <mergeCell ref="R198:R200"/>
    <mergeCell ref="Z198:Z200"/>
    <mergeCell ref="AA198:AA200"/>
    <mergeCell ref="AB198:AB200"/>
    <mergeCell ref="AC198:AC200"/>
    <mergeCell ref="AD198:AD200"/>
    <mergeCell ref="AE198:AE200"/>
    <mergeCell ref="AF198:AF200"/>
    <mergeCell ref="AG198:AG200"/>
    <mergeCell ref="AH198:AH200"/>
    <mergeCell ref="AJ198:AJ200"/>
    <mergeCell ref="AK108:AK110"/>
    <mergeCell ref="U109:U110"/>
    <mergeCell ref="V109:V110"/>
    <mergeCell ref="W109:W110"/>
    <mergeCell ref="X109:X110"/>
    <mergeCell ref="Y109:Y110"/>
    <mergeCell ref="B153:B155"/>
    <mergeCell ref="C153:C155"/>
    <mergeCell ref="D153:D155"/>
    <mergeCell ref="E153:E155"/>
    <mergeCell ref="F153:F155"/>
    <mergeCell ref="L153:L155"/>
    <mergeCell ref="M153:M155"/>
    <mergeCell ref="N153:N155"/>
    <mergeCell ref="O153:O155"/>
    <mergeCell ref="P153:P155"/>
    <mergeCell ref="Q153:Q155"/>
    <mergeCell ref="R153:R155"/>
    <mergeCell ref="Z153:Z155"/>
    <mergeCell ref="AA153:AA155"/>
    <mergeCell ref="AB153:AB155"/>
    <mergeCell ref="AC153:AC155"/>
    <mergeCell ref="AF153:AF155"/>
    <mergeCell ref="AG153:AG155"/>
    <mergeCell ref="AK63:AK65"/>
    <mergeCell ref="U64:U65"/>
    <mergeCell ref="V64:V65"/>
    <mergeCell ref="W64:W65"/>
    <mergeCell ref="X64:X65"/>
    <mergeCell ref="Y64:Y65"/>
    <mergeCell ref="B108:B110"/>
    <mergeCell ref="C108:C110"/>
    <mergeCell ref="D108:D110"/>
    <mergeCell ref="E108:E110"/>
    <mergeCell ref="F108:F110"/>
    <mergeCell ref="L108:L110"/>
    <mergeCell ref="M108:M110"/>
    <mergeCell ref="N108:N110"/>
    <mergeCell ref="O108:O110"/>
    <mergeCell ref="P108:P110"/>
    <mergeCell ref="Q108:Q110"/>
    <mergeCell ref="R108:R110"/>
    <mergeCell ref="Z108:Z110"/>
    <mergeCell ref="AA108:AA110"/>
    <mergeCell ref="AB108:AB110"/>
    <mergeCell ref="AC108:AC110"/>
    <mergeCell ref="AH108:AH110"/>
    <mergeCell ref="AJ108:AJ110"/>
    <mergeCell ref="AK18:AK20"/>
    <mergeCell ref="U19:U20"/>
    <mergeCell ref="V19:V20"/>
    <mergeCell ref="W19:W20"/>
    <mergeCell ref="X19:X20"/>
    <mergeCell ref="Y19:Y20"/>
    <mergeCell ref="B63:B65"/>
    <mergeCell ref="C63:C65"/>
    <mergeCell ref="D63:D65"/>
    <mergeCell ref="E63:E65"/>
    <mergeCell ref="F63:F65"/>
    <mergeCell ref="L63:L65"/>
    <mergeCell ref="M63:M65"/>
    <mergeCell ref="N63:N65"/>
    <mergeCell ref="O63:O65"/>
    <mergeCell ref="P63:P65"/>
    <mergeCell ref="Q63:Q65"/>
    <mergeCell ref="R63:R65"/>
    <mergeCell ref="Z63:Z65"/>
    <mergeCell ref="AA63:AA65"/>
    <mergeCell ref="AB63:AB65"/>
    <mergeCell ref="AC63:AC65"/>
    <mergeCell ref="AH63:AH65"/>
    <mergeCell ref="AJ63:AJ65"/>
    <mergeCell ref="AK4:AK6"/>
    <mergeCell ref="U5:U6"/>
    <mergeCell ref="V5:V6"/>
    <mergeCell ref="W5:W6"/>
    <mergeCell ref="X5:X6"/>
    <mergeCell ref="Y5:Y6"/>
    <mergeCell ref="B18:B20"/>
    <mergeCell ref="C18:C20"/>
    <mergeCell ref="D18:D20"/>
    <mergeCell ref="E18:E20"/>
    <mergeCell ref="F18:F20"/>
    <mergeCell ref="L18:L20"/>
    <mergeCell ref="M18:M20"/>
    <mergeCell ref="N18:N20"/>
    <mergeCell ref="O18:O20"/>
    <mergeCell ref="P18:P20"/>
    <mergeCell ref="Q18:Q20"/>
    <mergeCell ref="R18:R20"/>
    <mergeCell ref="Z18:Z20"/>
    <mergeCell ref="AA18:AA20"/>
    <mergeCell ref="AB18:AB20"/>
    <mergeCell ref="AC18:AC20"/>
    <mergeCell ref="AH18:AH20"/>
    <mergeCell ref="AJ18:AJ20"/>
    <mergeCell ref="Z4:Z6"/>
    <mergeCell ref="AA4:AA6"/>
    <mergeCell ref="AB4:AB6"/>
    <mergeCell ref="AC4:AC6"/>
    <mergeCell ref="AD4:AD6"/>
    <mergeCell ref="AE4:AE6"/>
    <mergeCell ref="AF4:AF6"/>
    <mergeCell ref="AH4:AH6"/>
    <mergeCell ref="AJ4:AJ6"/>
    <mergeCell ref="AE496:AF496"/>
    <mergeCell ref="AE497:AF497"/>
    <mergeCell ref="AE498:AF498"/>
    <mergeCell ref="AE499:AF499"/>
    <mergeCell ref="AE500:AF500"/>
    <mergeCell ref="AE486:AF486"/>
    <mergeCell ref="AE487:AF487"/>
    <mergeCell ref="AE488:AF488"/>
    <mergeCell ref="AE489:AF489"/>
    <mergeCell ref="AE490:AF490"/>
    <mergeCell ref="AE493:AG493"/>
    <mergeCell ref="AE494:AG494"/>
    <mergeCell ref="AE495:AG495"/>
    <mergeCell ref="U464:W464"/>
    <mergeCell ref="U465:W465"/>
    <mergeCell ref="Z464:AB464"/>
    <mergeCell ref="Z465:AB465"/>
    <mergeCell ref="AE464:AG464"/>
    <mergeCell ref="AE465:AG465"/>
    <mergeCell ref="AE468:AF468"/>
    <mergeCell ref="U466:V466"/>
    <mergeCell ref="U467:V467"/>
    <mergeCell ref="U468:V468"/>
    <mergeCell ref="AE463:AG463"/>
    <mergeCell ref="AG4:AG6"/>
    <mergeCell ref="AD18:AD20"/>
    <mergeCell ref="AE18:AE20"/>
    <mergeCell ref="AF18:AF20"/>
    <mergeCell ref="AG18:AG20"/>
    <mergeCell ref="AD63:AD65"/>
    <mergeCell ref="AE63:AE65"/>
    <mergeCell ref="AF63:AF65"/>
    <mergeCell ref="AG63:AG65"/>
    <mergeCell ref="AD108:AD110"/>
    <mergeCell ref="AE108:AE110"/>
    <mergeCell ref="AF108:AF110"/>
    <mergeCell ref="AG108:AG110"/>
    <mergeCell ref="AD153:AD155"/>
    <mergeCell ref="AE153:AE155"/>
    <mergeCell ref="AD333:AD335"/>
    <mergeCell ref="AE333:AE335"/>
    <mergeCell ref="AF378:AF380"/>
    <mergeCell ref="AG378:AG380"/>
    <mergeCell ref="AD378:AD380"/>
    <mergeCell ref="AE378:AE380"/>
    <mergeCell ref="B2:D2"/>
    <mergeCell ref="E2:F2"/>
    <mergeCell ref="I2:J2"/>
    <mergeCell ref="H10:J10"/>
    <mergeCell ref="H55:J55"/>
    <mergeCell ref="H100:J100"/>
    <mergeCell ref="H145:J145"/>
    <mergeCell ref="H190:J190"/>
    <mergeCell ref="H235:J235"/>
    <mergeCell ref="C198:C200"/>
    <mergeCell ref="D198:D200"/>
    <mergeCell ref="E198:E200"/>
    <mergeCell ref="F198:F200"/>
    <mergeCell ref="J150:K150"/>
    <mergeCell ref="J195:K195"/>
    <mergeCell ref="B4:B6"/>
    <mergeCell ref="C4:C6"/>
    <mergeCell ref="D4:D6"/>
    <mergeCell ref="E4:E6"/>
    <mergeCell ref="F4:F6"/>
    <mergeCell ref="J240:K240"/>
    <mergeCell ref="J285:K285"/>
    <mergeCell ref="J330:K330"/>
    <mergeCell ref="L198:L200"/>
    <mergeCell ref="B243:B245"/>
    <mergeCell ref="C243:C245"/>
    <mergeCell ref="D243:D245"/>
    <mergeCell ref="E243:E245"/>
    <mergeCell ref="F243:F245"/>
    <mergeCell ref="L243:L245"/>
    <mergeCell ref="H280:J280"/>
    <mergeCell ref="L4:L6"/>
    <mergeCell ref="J15:K15"/>
    <mergeCell ref="J60:K60"/>
    <mergeCell ref="J105:K105"/>
    <mergeCell ref="B198:B200"/>
    <mergeCell ref="Z490:AA490"/>
    <mergeCell ref="U486:V486"/>
    <mergeCell ref="U487:V487"/>
    <mergeCell ref="U489:V489"/>
    <mergeCell ref="U488:V488"/>
    <mergeCell ref="U480:V480"/>
    <mergeCell ref="U477:V477"/>
    <mergeCell ref="U478:V478"/>
    <mergeCell ref="U483:W483"/>
    <mergeCell ref="Y462:AB462"/>
    <mergeCell ref="H325:J325"/>
    <mergeCell ref="H370:J370"/>
    <mergeCell ref="H415:J415"/>
    <mergeCell ref="K477:N477"/>
    <mergeCell ref="O477:P477"/>
    <mergeCell ref="Z487:AA487"/>
    <mergeCell ref="Z473:AB473"/>
    <mergeCell ref="U473:W473"/>
    <mergeCell ref="U469:V469"/>
    <mergeCell ref="J375:K375"/>
    <mergeCell ref="J420:K420"/>
    <mergeCell ref="U243:Y243"/>
    <mergeCell ref="U494:W494"/>
    <mergeCell ref="U495:W495"/>
    <mergeCell ref="Z494:AB494"/>
    <mergeCell ref="Z495:AB495"/>
    <mergeCell ref="U493:W493"/>
    <mergeCell ref="Z493:AB493"/>
    <mergeCell ref="U470:V470"/>
    <mergeCell ref="Z470:AA470"/>
    <mergeCell ref="Z476:AA476"/>
    <mergeCell ref="U476:V476"/>
    <mergeCell ref="Z469:AA469"/>
    <mergeCell ref="Z483:AB483"/>
    <mergeCell ref="Q423:Q425"/>
    <mergeCell ref="R423:R425"/>
    <mergeCell ref="Z463:AB463"/>
    <mergeCell ref="U463:W463"/>
    <mergeCell ref="Z466:AA466"/>
    <mergeCell ref="Z467:AA467"/>
    <mergeCell ref="Z468:AA468"/>
    <mergeCell ref="K475:N475"/>
    <mergeCell ref="O475:P475"/>
    <mergeCell ref="M4:M6"/>
    <mergeCell ref="N4:N6"/>
    <mergeCell ref="O4:O6"/>
    <mergeCell ref="P4:P6"/>
    <mergeCell ref="U108:Y108"/>
    <mergeCell ref="U153:Y153"/>
    <mergeCell ref="U198:Y198"/>
    <mergeCell ref="U4:Y4"/>
    <mergeCell ref="U18:Y18"/>
    <mergeCell ref="U63:Y63"/>
    <mergeCell ref="Q4:Q6"/>
    <mergeCell ref="R4:R6"/>
    <mergeCell ref="U500:V500"/>
    <mergeCell ref="Z496:AA496"/>
    <mergeCell ref="Z497:AA497"/>
    <mergeCell ref="Z498:AA498"/>
    <mergeCell ref="Z499:AA499"/>
    <mergeCell ref="Z500:AA500"/>
    <mergeCell ref="U496:V496"/>
    <mergeCell ref="U497:V497"/>
    <mergeCell ref="U498:V498"/>
    <mergeCell ref="U499:V499"/>
    <mergeCell ref="B462:G462"/>
    <mergeCell ref="O465:P465"/>
    <mergeCell ref="K463:N463"/>
    <mergeCell ref="O463:P463"/>
    <mergeCell ref="K464:N464"/>
    <mergeCell ref="O464:P464"/>
    <mergeCell ref="K476:N476"/>
    <mergeCell ref="O476:P476"/>
    <mergeCell ref="K474:N474"/>
    <mergeCell ref="O474:P474"/>
    <mergeCell ref="K473:N473"/>
    <mergeCell ref="O473:P473"/>
    <mergeCell ref="K462:N462"/>
    <mergeCell ref="O462:P462"/>
    <mergeCell ref="K471:N471"/>
    <mergeCell ref="K467:N467"/>
    <mergeCell ref="O467:P467"/>
    <mergeCell ref="O471:P471"/>
    <mergeCell ref="O468:P468"/>
    <mergeCell ref="K469:N469"/>
    <mergeCell ref="O469:P469"/>
    <mergeCell ref="K470:N470"/>
    <mergeCell ref="O470:P470"/>
    <mergeCell ref="K472:N472"/>
    <mergeCell ref="K466:N466"/>
    <mergeCell ref="O466:P466"/>
    <mergeCell ref="K465:N465"/>
    <mergeCell ref="U474:W474"/>
    <mergeCell ref="U475:W475"/>
    <mergeCell ref="Z474:AB474"/>
    <mergeCell ref="Z475:AB475"/>
    <mergeCell ref="AE474:AG474"/>
    <mergeCell ref="AE475:AG475"/>
    <mergeCell ref="AE466:AF466"/>
    <mergeCell ref="AE467:AF467"/>
    <mergeCell ref="AE469:AF469"/>
    <mergeCell ref="AE470:AF470"/>
    <mergeCell ref="AE473:AG473"/>
    <mergeCell ref="O472:P472"/>
    <mergeCell ref="K468:N468"/>
    <mergeCell ref="U484:W484"/>
    <mergeCell ref="U485:W485"/>
    <mergeCell ref="Z484:AB484"/>
    <mergeCell ref="Z485:AB485"/>
    <mergeCell ref="AE484:AG484"/>
    <mergeCell ref="AE485:AG485"/>
    <mergeCell ref="U490:V490"/>
    <mergeCell ref="Z486:AA486"/>
    <mergeCell ref="Z488:AA488"/>
    <mergeCell ref="Z489:AA489"/>
    <mergeCell ref="AE483:AG483"/>
    <mergeCell ref="Z477:AA477"/>
    <mergeCell ref="Z478:AA478"/>
    <mergeCell ref="Z479:AA479"/>
    <mergeCell ref="Z480:AA480"/>
    <mergeCell ref="U479:V479"/>
    <mergeCell ref="AE476:AF476"/>
    <mergeCell ref="AE477:AF477"/>
    <mergeCell ref="AE478:AF478"/>
    <mergeCell ref="AE479:AF479"/>
    <mergeCell ref="AE480:AF480"/>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0" manualBreakCount="10">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87</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448</v>
      </c>
      <c r="C4" s="519" t="s">
        <v>449</v>
      </c>
      <c r="D4" s="519" t="s">
        <v>450</v>
      </c>
      <c r="E4" s="519" t="s">
        <v>451</v>
      </c>
      <c r="F4" s="562" t="s">
        <v>452</v>
      </c>
      <c r="G4" s="263"/>
      <c r="H4" s="264"/>
      <c r="I4" s="265"/>
      <c r="J4" s="260"/>
      <c r="K4" s="264"/>
      <c r="L4" s="544" t="s">
        <v>453</v>
      </c>
      <c r="M4" s="519" t="s">
        <v>454</v>
      </c>
      <c r="N4" s="519" t="s">
        <v>455</v>
      </c>
      <c r="O4" s="519" t="s">
        <v>456</v>
      </c>
      <c r="P4" s="519" t="s">
        <v>457</v>
      </c>
      <c r="Q4" s="528" t="s">
        <v>458</v>
      </c>
      <c r="R4" s="531" t="s">
        <v>459</v>
      </c>
      <c r="S4" s="364"/>
      <c r="T4" s="365"/>
      <c r="U4" s="525" t="s">
        <v>460</v>
      </c>
      <c r="V4" s="526"/>
      <c r="W4" s="526"/>
      <c r="X4" s="526"/>
      <c r="Y4" s="527"/>
      <c r="Z4" s="528" t="s">
        <v>461</v>
      </c>
      <c r="AA4" s="519" t="s">
        <v>462</v>
      </c>
      <c r="AB4" s="519" t="s">
        <v>463</v>
      </c>
      <c r="AC4" s="528" t="s">
        <v>464</v>
      </c>
      <c r="AD4" s="519" t="s">
        <v>465</v>
      </c>
      <c r="AE4" s="519" t="s">
        <v>466</v>
      </c>
      <c r="AF4" s="519" t="s">
        <v>467</v>
      </c>
      <c r="AG4" s="565" t="s">
        <v>468</v>
      </c>
      <c r="AH4" s="531" t="s">
        <v>469</v>
      </c>
      <c r="AI4" s="268"/>
      <c r="AJ4" s="572" t="s">
        <v>470</v>
      </c>
      <c r="AK4" s="531" t="s">
        <v>471</v>
      </c>
      <c r="AL4" s="33"/>
    </row>
    <row r="5" spans="1:38" s="81" customFormat="1" ht="15.6" customHeight="1" x14ac:dyDescent="0.2">
      <c r="A5" s="260"/>
      <c r="B5" s="545"/>
      <c r="C5" s="520"/>
      <c r="D5" s="520"/>
      <c r="E5" s="520"/>
      <c r="F5" s="563"/>
      <c r="G5" s="263" t="s">
        <v>3</v>
      </c>
      <c r="H5" s="264" t="s">
        <v>105</v>
      </c>
      <c r="I5" s="265" t="s">
        <v>106</v>
      </c>
      <c r="J5" s="260" t="s">
        <v>101</v>
      </c>
      <c r="K5" s="264" t="s">
        <v>96</v>
      </c>
      <c r="L5" s="545"/>
      <c r="M5" s="520"/>
      <c r="N5" s="520"/>
      <c r="O5" s="520"/>
      <c r="P5" s="520"/>
      <c r="Q5" s="529"/>
      <c r="R5" s="532"/>
      <c r="S5" s="366" t="s">
        <v>46</v>
      </c>
      <c r="T5" s="260" t="s">
        <v>46</v>
      </c>
      <c r="U5" s="575" t="s">
        <v>472</v>
      </c>
      <c r="V5" s="576" t="s">
        <v>473</v>
      </c>
      <c r="W5" s="576" t="s">
        <v>131</v>
      </c>
      <c r="X5" s="576" t="s">
        <v>132</v>
      </c>
      <c r="Y5" s="576" t="s">
        <v>474</v>
      </c>
      <c r="Z5" s="529"/>
      <c r="AA5" s="520"/>
      <c r="AB5" s="520"/>
      <c r="AC5" s="529"/>
      <c r="AD5" s="520"/>
      <c r="AE5" s="520"/>
      <c r="AF5" s="520"/>
      <c r="AG5" s="566"/>
      <c r="AH5" s="532"/>
      <c r="AI5" s="271" t="s">
        <v>117</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Octobre</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38" s="114" customFormat="1" ht="12.75" customHeight="1" x14ac:dyDescent="0.2">
      <c r="A11" s="116"/>
      <c r="B11" s="283" t="s">
        <v>144</v>
      </c>
      <c r="C11" s="282" t="s">
        <v>264</v>
      </c>
      <c r="D11" s="283" t="s">
        <v>145</v>
      </c>
      <c r="E11" s="252">
        <f>SEPTEMBRE!E11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Octobre</v>
      </c>
      <c r="AK11" s="252">
        <f>$E$11</f>
        <v>0</v>
      </c>
      <c r="AL11" s="116"/>
    </row>
    <row r="12" spans="1:3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448</v>
      </c>
      <c r="C18" s="536" t="s">
        <v>449</v>
      </c>
      <c r="D18" s="536" t="s">
        <v>450</v>
      </c>
      <c r="E18" s="536" t="s">
        <v>451</v>
      </c>
      <c r="F18" s="539" t="s">
        <v>475</v>
      </c>
      <c r="G18" s="292"/>
      <c r="H18" s="2"/>
      <c r="I18" s="293"/>
      <c r="J18" s="13"/>
      <c r="K18" s="2"/>
      <c r="L18" s="547" t="s">
        <v>453</v>
      </c>
      <c r="M18" s="536" t="s">
        <v>454</v>
      </c>
      <c r="N18" s="536" t="s">
        <v>455</v>
      </c>
      <c r="O18" s="536" t="s">
        <v>456</v>
      </c>
      <c r="P18" s="536" t="s">
        <v>457</v>
      </c>
      <c r="Q18" s="536" t="s">
        <v>458</v>
      </c>
      <c r="R18" s="539" t="s">
        <v>459</v>
      </c>
      <c r="S18" s="44"/>
      <c r="T18" s="1"/>
      <c r="U18" s="522" t="s">
        <v>92</v>
      </c>
      <c r="V18" s="523"/>
      <c r="W18" s="523"/>
      <c r="X18" s="523"/>
      <c r="Y18" s="524"/>
      <c r="Z18" s="536" t="s">
        <v>461</v>
      </c>
      <c r="AA18" s="536" t="s">
        <v>462</v>
      </c>
      <c r="AB18" s="536" t="s">
        <v>463</v>
      </c>
      <c r="AC18" s="536" t="s">
        <v>464</v>
      </c>
      <c r="AD18" s="536" t="s">
        <v>465</v>
      </c>
      <c r="AE18" s="536" t="s">
        <v>466</v>
      </c>
      <c r="AF18" s="536" t="s">
        <v>467</v>
      </c>
      <c r="AG18" s="568" t="s">
        <v>468</v>
      </c>
      <c r="AH18" s="539" t="s">
        <v>469</v>
      </c>
      <c r="AI18" s="15"/>
      <c r="AJ18" s="547" t="s">
        <v>470</v>
      </c>
      <c r="AK18" s="539" t="s">
        <v>471</v>
      </c>
      <c r="AL18" s="381"/>
    </row>
    <row r="19" spans="1:38" s="4" customFormat="1" ht="15.6" customHeight="1" x14ac:dyDescent="0.2">
      <c r="A19" s="1"/>
      <c r="B19" s="548"/>
      <c r="C19" s="537"/>
      <c r="D19" s="537"/>
      <c r="E19" s="537"/>
      <c r="F19" s="540"/>
      <c r="G19" s="292" t="s">
        <v>3</v>
      </c>
      <c r="H19" s="2" t="s">
        <v>105</v>
      </c>
      <c r="I19" s="293" t="s">
        <v>106</v>
      </c>
      <c r="J19" s="13" t="s">
        <v>101</v>
      </c>
      <c r="K19" s="2" t="s">
        <v>96</v>
      </c>
      <c r="L19" s="548"/>
      <c r="M19" s="537"/>
      <c r="N19" s="537"/>
      <c r="O19" s="537"/>
      <c r="P19" s="537"/>
      <c r="Q19" s="537"/>
      <c r="R19" s="540"/>
      <c r="S19" s="44"/>
      <c r="T19" s="1"/>
      <c r="U19" s="577" t="s">
        <v>472</v>
      </c>
      <c r="V19" s="579" t="s">
        <v>473</v>
      </c>
      <c r="W19" s="579" t="s">
        <v>131</v>
      </c>
      <c r="X19" s="579" t="s">
        <v>132</v>
      </c>
      <c r="Y19" s="579" t="s">
        <v>474</v>
      </c>
      <c r="Z19" s="537"/>
      <c r="AA19" s="537"/>
      <c r="AB19" s="537"/>
      <c r="AC19" s="537"/>
      <c r="AD19" s="537"/>
      <c r="AE19" s="537"/>
      <c r="AF19" s="537"/>
      <c r="AG19" s="569"/>
      <c r="AH19" s="540"/>
      <c r="AI19" s="6" t="s">
        <v>117</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Octobre</v>
      </c>
      <c r="H21" s="337" t="s">
        <v>157</v>
      </c>
      <c r="I21" s="338"/>
      <c r="J21" s="223">
        <f>SEPTEMBRE!E2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Octobre</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Octobre</v>
      </c>
      <c r="AK56" s="113">
        <f>$E$11</f>
        <v>0</v>
      </c>
      <c r="AL56" s="116"/>
    </row>
    <row r="57" spans="1:38" s="114" customFormat="1" ht="12.75" customHeight="1" x14ac:dyDescent="0.2">
      <c r="A57" s="116"/>
      <c r="B57" s="106" t="str">
        <f>$B$12</f>
        <v>Page No.</v>
      </c>
      <c r="C57" s="111">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448</v>
      </c>
      <c r="C63" s="536" t="s">
        <v>449</v>
      </c>
      <c r="D63" s="536" t="s">
        <v>450</v>
      </c>
      <c r="E63" s="536" t="s">
        <v>451</v>
      </c>
      <c r="F63" s="539" t="s">
        <v>475</v>
      </c>
      <c r="G63" s="292"/>
      <c r="H63" s="2"/>
      <c r="I63" s="293"/>
      <c r="J63" s="13"/>
      <c r="K63" s="2"/>
      <c r="L63" s="547" t="s">
        <v>453</v>
      </c>
      <c r="M63" s="536" t="s">
        <v>454</v>
      </c>
      <c r="N63" s="536" t="s">
        <v>455</v>
      </c>
      <c r="O63" s="536" t="s">
        <v>456</v>
      </c>
      <c r="P63" s="536" t="s">
        <v>457</v>
      </c>
      <c r="Q63" s="536" t="s">
        <v>458</v>
      </c>
      <c r="R63" s="539" t="s">
        <v>459</v>
      </c>
      <c r="S63" s="44"/>
      <c r="T63" s="1"/>
      <c r="U63" s="522" t="s">
        <v>92</v>
      </c>
      <c r="V63" s="523"/>
      <c r="W63" s="523"/>
      <c r="X63" s="523"/>
      <c r="Y63" s="524"/>
      <c r="Z63" s="536" t="s">
        <v>461</v>
      </c>
      <c r="AA63" s="536" t="s">
        <v>462</v>
      </c>
      <c r="AB63" s="536" t="s">
        <v>463</v>
      </c>
      <c r="AC63" s="536" t="s">
        <v>464</v>
      </c>
      <c r="AD63" s="536" t="s">
        <v>465</v>
      </c>
      <c r="AE63" s="536" t="s">
        <v>466</v>
      </c>
      <c r="AF63" s="536" t="s">
        <v>467</v>
      </c>
      <c r="AG63" s="568" t="s">
        <v>468</v>
      </c>
      <c r="AH63" s="539" t="s">
        <v>469</v>
      </c>
      <c r="AI63" s="15"/>
      <c r="AJ63" s="547" t="s">
        <v>470</v>
      </c>
      <c r="AK63" s="539" t="s">
        <v>471</v>
      </c>
      <c r="AL63" s="381"/>
    </row>
    <row r="64" spans="1:38" s="4" customFormat="1" ht="15.6" customHeight="1" x14ac:dyDescent="0.2">
      <c r="A64" s="1"/>
      <c r="B64" s="548"/>
      <c r="C64" s="537"/>
      <c r="D64" s="537"/>
      <c r="E64" s="537"/>
      <c r="F64" s="540"/>
      <c r="G64" s="292" t="s">
        <v>3</v>
      </c>
      <c r="H64" s="2" t="s">
        <v>105</v>
      </c>
      <c r="I64" s="293" t="s">
        <v>106</v>
      </c>
      <c r="J64" s="13" t="s">
        <v>101</v>
      </c>
      <c r="K64" s="2" t="s">
        <v>96</v>
      </c>
      <c r="L64" s="548"/>
      <c r="M64" s="537"/>
      <c r="N64" s="537"/>
      <c r="O64" s="537"/>
      <c r="P64" s="537"/>
      <c r="Q64" s="537"/>
      <c r="R64" s="540"/>
      <c r="S64" s="44"/>
      <c r="T64" s="1"/>
      <c r="U64" s="577" t="s">
        <v>472</v>
      </c>
      <c r="V64" s="579" t="s">
        <v>473</v>
      </c>
      <c r="W64" s="579" t="s">
        <v>131</v>
      </c>
      <c r="X64" s="579" t="s">
        <v>132</v>
      </c>
      <c r="Y64" s="579" t="s">
        <v>474</v>
      </c>
      <c r="Z64" s="537"/>
      <c r="AA64" s="537"/>
      <c r="AB64" s="537"/>
      <c r="AC64" s="537"/>
      <c r="AD64" s="537"/>
      <c r="AE64" s="537"/>
      <c r="AF64" s="537"/>
      <c r="AG64" s="569"/>
      <c r="AH64" s="540"/>
      <c r="AI64" s="6" t="s">
        <v>117</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Octobre</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Octobre</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Octobre</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448</v>
      </c>
      <c r="C108" s="536" t="s">
        <v>449</v>
      </c>
      <c r="D108" s="536" t="s">
        <v>450</v>
      </c>
      <c r="E108" s="536" t="s">
        <v>451</v>
      </c>
      <c r="F108" s="539" t="s">
        <v>475</v>
      </c>
      <c r="G108" s="292"/>
      <c r="H108" s="2"/>
      <c r="I108" s="293"/>
      <c r="J108" s="13"/>
      <c r="K108" s="2"/>
      <c r="L108" s="547" t="s">
        <v>453</v>
      </c>
      <c r="M108" s="536" t="s">
        <v>454</v>
      </c>
      <c r="N108" s="536" t="s">
        <v>455</v>
      </c>
      <c r="O108" s="536" t="s">
        <v>456</v>
      </c>
      <c r="P108" s="536" t="s">
        <v>457</v>
      </c>
      <c r="Q108" s="536" t="s">
        <v>458</v>
      </c>
      <c r="R108" s="539" t="s">
        <v>459</v>
      </c>
      <c r="S108" s="44"/>
      <c r="T108" s="1"/>
      <c r="U108" s="522" t="s">
        <v>92</v>
      </c>
      <c r="V108" s="523"/>
      <c r="W108" s="523"/>
      <c r="X108" s="523"/>
      <c r="Y108" s="524"/>
      <c r="Z108" s="536" t="s">
        <v>461</v>
      </c>
      <c r="AA108" s="536" t="s">
        <v>462</v>
      </c>
      <c r="AB108" s="536" t="s">
        <v>463</v>
      </c>
      <c r="AC108" s="536" t="s">
        <v>464</v>
      </c>
      <c r="AD108" s="536" t="s">
        <v>465</v>
      </c>
      <c r="AE108" s="536" t="s">
        <v>466</v>
      </c>
      <c r="AF108" s="536" t="s">
        <v>467</v>
      </c>
      <c r="AG108" s="568" t="s">
        <v>468</v>
      </c>
      <c r="AH108" s="539" t="s">
        <v>469</v>
      </c>
      <c r="AI108" s="15"/>
      <c r="AJ108" s="547" t="s">
        <v>470</v>
      </c>
      <c r="AK108" s="539" t="s">
        <v>471</v>
      </c>
      <c r="AL108" s="381"/>
    </row>
    <row r="109" spans="1:38" s="4" customFormat="1" ht="15.75" customHeight="1" x14ac:dyDescent="0.2">
      <c r="A109" s="1"/>
      <c r="B109" s="548"/>
      <c r="C109" s="537"/>
      <c r="D109" s="537"/>
      <c r="E109" s="537"/>
      <c r="F109" s="540"/>
      <c r="G109" s="292" t="s">
        <v>3</v>
      </c>
      <c r="H109" s="2" t="s">
        <v>105</v>
      </c>
      <c r="I109" s="293" t="s">
        <v>106</v>
      </c>
      <c r="J109" s="13" t="s">
        <v>101</v>
      </c>
      <c r="K109" s="2" t="s">
        <v>96</v>
      </c>
      <c r="L109" s="548"/>
      <c r="M109" s="537"/>
      <c r="N109" s="537"/>
      <c r="O109" s="537"/>
      <c r="P109" s="537"/>
      <c r="Q109" s="537"/>
      <c r="R109" s="540"/>
      <c r="S109" s="44"/>
      <c r="T109" s="1"/>
      <c r="U109" s="577" t="s">
        <v>472</v>
      </c>
      <c r="V109" s="579" t="s">
        <v>473</v>
      </c>
      <c r="W109" s="579" t="s">
        <v>131</v>
      </c>
      <c r="X109" s="579" t="s">
        <v>132</v>
      </c>
      <c r="Y109" s="579" t="s">
        <v>474</v>
      </c>
      <c r="Z109" s="537"/>
      <c r="AA109" s="537"/>
      <c r="AB109" s="537"/>
      <c r="AC109" s="537"/>
      <c r="AD109" s="537"/>
      <c r="AE109" s="537"/>
      <c r="AF109" s="537"/>
      <c r="AG109" s="569"/>
      <c r="AH109" s="540"/>
      <c r="AI109" s="6" t="s">
        <v>117</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Octobre</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Octobre</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Octobre</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448</v>
      </c>
      <c r="C153" s="536" t="s">
        <v>449</v>
      </c>
      <c r="D153" s="536" t="s">
        <v>450</v>
      </c>
      <c r="E153" s="536" t="s">
        <v>451</v>
      </c>
      <c r="F153" s="539" t="s">
        <v>475</v>
      </c>
      <c r="G153" s="292"/>
      <c r="H153" s="2"/>
      <c r="I153" s="293"/>
      <c r="J153" s="13"/>
      <c r="K153" s="2"/>
      <c r="L153" s="547" t="s">
        <v>453</v>
      </c>
      <c r="M153" s="536" t="s">
        <v>454</v>
      </c>
      <c r="N153" s="536" t="s">
        <v>455</v>
      </c>
      <c r="O153" s="536" t="s">
        <v>456</v>
      </c>
      <c r="P153" s="536" t="s">
        <v>457</v>
      </c>
      <c r="Q153" s="536" t="s">
        <v>458</v>
      </c>
      <c r="R153" s="539" t="s">
        <v>459</v>
      </c>
      <c r="S153" s="44"/>
      <c r="T153" s="1"/>
      <c r="U153" s="522" t="s">
        <v>92</v>
      </c>
      <c r="V153" s="523"/>
      <c r="W153" s="523"/>
      <c r="X153" s="523"/>
      <c r="Y153" s="524"/>
      <c r="Z153" s="536" t="s">
        <v>461</v>
      </c>
      <c r="AA153" s="536" t="s">
        <v>462</v>
      </c>
      <c r="AB153" s="536" t="s">
        <v>463</v>
      </c>
      <c r="AC153" s="536" t="s">
        <v>464</v>
      </c>
      <c r="AD153" s="536" t="s">
        <v>465</v>
      </c>
      <c r="AE153" s="536" t="s">
        <v>466</v>
      </c>
      <c r="AF153" s="536" t="s">
        <v>467</v>
      </c>
      <c r="AG153" s="568" t="s">
        <v>468</v>
      </c>
      <c r="AH153" s="539" t="s">
        <v>469</v>
      </c>
      <c r="AI153" s="15"/>
      <c r="AJ153" s="547" t="s">
        <v>470</v>
      </c>
      <c r="AK153" s="539" t="s">
        <v>471</v>
      </c>
      <c r="AL153" s="381"/>
    </row>
    <row r="154" spans="1:38" s="4" customFormat="1" ht="15.6" customHeight="1" x14ac:dyDescent="0.2">
      <c r="A154" s="1"/>
      <c r="B154" s="548"/>
      <c r="C154" s="537"/>
      <c r="D154" s="537"/>
      <c r="E154" s="537"/>
      <c r="F154" s="540"/>
      <c r="G154" s="292" t="s">
        <v>3</v>
      </c>
      <c r="H154" s="2" t="s">
        <v>105</v>
      </c>
      <c r="I154" s="293" t="s">
        <v>106</v>
      </c>
      <c r="J154" s="13" t="s">
        <v>101</v>
      </c>
      <c r="K154" s="2" t="s">
        <v>96</v>
      </c>
      <c r="L154" s="548"/>
      <c r="M154" s="537"/>
      <c r="N154" s="537"/>
      <c r="O154" s="537"/>
      <c r="P154" s="537"/>
      <c r="Q154" s="537"/>
      <c r="R154" s="540"/>
      <c r="S154" s="44"/>
      <c r="T154" s="1"/>
      <c r="U154" s="577" t="s">
        <v>472</v>
      </c>
      <c r="V154" s="579" t="s">
        <v>473</v>
      </c>
      <c r="W154" s="579" t="s">
        <v>131</v>
      </c>
      <c r="X154" s="579" t="s">
        <v>132</v>
      </c>
      <c r="Y154" s="579" t="s">
        <v>474</v>
      </c>
      <c r="Z154" s="537"/>
      <c r="AA154" s="537"/>
      <c r="AB154" s="537"/>
      <c r="AC154" s="537"/>
      <c r="AD154" s="537"/>
      <c r="AE154" s="537"/>
      <c r="AF154" s="537"/>
      <c r="AG154" s="569"/>
      <c r="AH154" s="540"/>
      <c r="AI154" s="6" t="s">
        <v>117</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Octobre</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Octobre</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Octobre</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448</v>
      </c>
      <c r="C198" s="536" t="s">
        <v>449</v>
      </c>
      <c r="D198" s="536" t="s">
        <v>450</v>
      </c>
      <c r="E198" s="536" t="s">
        <v>451</v>
      </c>
      <c r="F198" s="539" t="s">
        <v>475</v>
      </c>
      <c r="G198" s="292"/>
      <c r="H198" s="2"/>
      <c r="I198" s="293"/>
      <c r="J198" s="13"/>
      <c r="K198" s="2"/>
      <c r="L198" s="547" t="s">
        <v>453</v>
      </c>
      <c r="M198" s="536" t="s">
        <v>454</v>
      </c>
      <c r="N198" s="536" t="s">
        <v>455</v>
      </c>
      <c r="O198" s="536" t="s">
        <v>456</v>
      </c>
      <c r="P198" s="536" t="s">
        <v>457</v>
      </c>
      <c r="Q198" s="536" t="s">
        <v>458</v>
      </c>
      <c r="R198" s="539" t="s">
        <v>459</v>
      </c>
      <c r="S198" s="44"/>
      <c r="T198" s="1"/>
      <c r="U198" s="522" t="s">
        <v>92</v>
      </c>
      <c r="V198" s="523"/>
      <c r="W198" s="523"/>
      <c r="X198" s="523"/>
      <c r="Y198" s="524"/>
      <c r="Z198" s="536" t="s">
        <v>461</v>
      </c>
      <c r="AA198" s="536" t="s">
        <v>462</v>
      </c>
      <c r="AB198" s="536" t="s">
        <v>463</v>
      </c>
      <c r="AC198" s="536" t="s">
        <v>464</v>
      </c>
      <c r="AD198" s="536" t="s">
        <v>465</v>
      </c>
      <c r="AE198" s="536" t="s">
        <v>466</v>
      </c>
      <c r="AF198" s="536" t="s">
        <v>467</v>
      </c>
      <c r="AG198" s="568" t="s">
        <v>468</v>
      </c>
      <c r="AH198" s="539" t="s">
        <v>469</v>
      </c>
      <c r="AI198" s="15"/>
      <c r="AJ198" s="547" t="s">
        <v>470</v>
      </c>
      <c r="AK198" s="539" t="s">
        <v>471</v>
      </c>
      <c r="AL198" s="381"/>
    </row>
    <row r="199" spans="1:38" s="4" customFormat="1" ht="15.6" customHeight="1" x14ac:dyDescent="0.2">
      <c r="A199" s="1"/>
      <c r="B199" s="548"/>
      <c r="C199" s="537"/>
      <c r="D199" s="537"/>
      <c r="E199" s="537"/>
      <c r="F199" s="540"/>
      <c r="G199" s="292" t="s">
        <v>3</v>
      </c>
      <c r="H199" s="2" t="s">
        <v>105</v>
      </c>
      <c r="I199" s="293" t="s">
        <v>106</v>
      </c>
      <c r="J199" s="13" t="s">
        <v>101</v>
      </c>
      <c r="K199" s="2" t="s">
        <v>96</v>
      </c>
      <c r="L199" s="548"/>
      <c r="M199" s="537"/>
      <c r="N199" s="537"/>
      <c r="O199" s="537"/>
      <c r="P199" s="537"/>
      <c r="Q199" s="537"/>
      <c r="R199" s="540"/>
      <c r="S199" s="44"/>
      <c r="T199" s="1"/>
      <c r="U199" s="577" t="s">
        <v>472</v>
      </c>
      <c r="V199" s="579" t="s">
        <v>473</v>
      </c>
      <c r="W199" s="579" t="s">
        <v>131</v>
      </c>
      <c r="X199" s="579" t="s">
        <v>132</v>
      </c>
      <c r="Y199" s="579" t="s">
        <v>474</v>
      </c>
      <c r="Z199" s="537"/>
      <c r="AA199" s="537"/>
      <c r="AB199" s="537"/>
      <c r="AC199" s="537"/>
      <c r="AD199" s="537"/>
      <c r="AE199" s="537"/>
      <c r="AF199" s="537"/>
      <c r="AG199" s="569"/>
      <c r="AH199" s="540"/>
      <c r="AI199" s="6" t="s">
        <v>117</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Octobre</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Octobre</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Octobre</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448</v>
      </c>
      <c r="C243" s="536" t="s">
        <v>449</v>
      </c>
      <c r="D243" s="536" t="s">
        <v>450</v>
      </c>
      <c r="E243" s="536" t="s">
        <v>451</v>
      </c>
      <c r="F243" s="539" t="s">
        <v>475</v>
      </c>
      <c r="G243" s="292"/>
      <c r="H243" s="2"/>
      <c r="I243" s="293"/>
      <c r="J243" s="13"/>
      <c r="K243" s="2"/>
      <c r="L243" s="547" t="s">
        <v>453</v>
      </c>
      <c r="M243" s="536" t="s">
        <v>454</v>
      </c>
      <c r="N243" s="536" t="s">
        <v>455</v>
      </c>
      <c r="O243" s="536" t="s">
        <v>456</v>
      </c>
      <c r="P243" s="536" t="s">
        <v>457</v>
      </c>
      <c r="Q243" s="536" t="s">
        <v>458</v>
      </c>
      <c r="R243" s="539" t="s">
        <v>459</v>
      </c>
      <c r="S243" s="44"/>
      <c r="T243" s="1"/>
      <c r="U243" s="522" t="s">
        <v>92</v>
      </c>
      <c r="V243" s="523"/>
      <c r="W243" s="523"/>
      <c r="X243" s="523"/>
      <c r="Y243" s="524"/>
      <c r="Z243" s="536" t="s">
        <v>461</v>
      </c>
      <c r="AA243" s="536" t="s">
        <v>462</v>
      </c>
      <c r="AB243" s="536" t="s">
        <v>463</v>
      </c>
      <c r="AC243" s="536" t="s">
        <v>464</v>
      </c>
      <c r="AD243" s="536" t="s">
        <v>465</v>
      </c>
      <c r="AE243" s="536" t="s">
        <v>466</v>
      </c>
      <c r="AF243" s="536" t="s">
        <v>467</v>
      </c>
      <c r="AG243" s="568" t="s">
        <v>468</v>
      </c>
      <c r="AH243" s="539" t="s">
        <v>469</v>
      </c>
      <c r="AI243" s="15"/>
      <c r="AJ243" s="547" t="s">
        <v>470</v>
      </c>
      <c r="AK243" s="539" t="s">
        <v>471</v>
      </c>
      <c r="AL243" s="381"/>
    </row>
    <row r="244" spans="1:38" s="4" customFormat="1" ht="15.6" customHeight="1" x14ac:dyDescent="0.2">
      <c r="A244" s="1"/>
      <c r="B244" s="548"/>
      <c r="C244" s="537"/>
      <c r="D244" s="537"/>
      <c r="E244" s="537"/>
      <c r="F244" s="540"/>
      <c r="G244" s="292" t="s">
        <v>3</v>
      </c>
      <c r="H244" s="2" t="s">
        <v>105</v>
      </c>
      <c r="I244" s="293" t="s">
        <v>106</v>
      </c>
      <c r="J244" s="13" t="s">
        <v>101</v>
      </c>
      <c r="K244" s="2" t="s">
        <v>96</v>
      </c>
      <c r="L244" s="548"/>
      <c r="M244" s="537"/>
      <c r="N244" s="537"/>
      <c r="O244" s="537"/>
      <c r="P244" s="537"/>
      <c r="Q244" s="537"/>
      <c r="R244" s="540"/>
      <c r="S244" s="44"/>
      <c r="T244" s="1"/>
      <c r="U244" s="577" t="s">
        <v>472</v>
      </c>
      <c r="V244" s="579" t="s">
        <v>473</v>
      </c>
      <c r="W244" s="579" t="s">
        <v>131</v>
      </c>
      <c r="X244" s="579" t="s">
        <v>132</v>
      </c>
      <c r="Y244" s="579" t="s">
        <v>474</v>
      </c>
      <c r="Z244" s="537"/>
      <c r="AA244" s="537"/>
      <c r="AB244" s="537"/>
      <c r="AC244" s="537"/>
      <c r="AD244" s="537"/>
      <c r="AE244" s="537"/>
      <c r="AF244" s="537"/>
      <c r="AG244" s="569"/>
      <c r="AH244" s="540"/>
      <c r="AI244" s="6" t="s">
        <v>117</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Octobre</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Octobre</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Octobre</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448</v>
      </c>
      <c r="C288" s="536" t="s">
        <v>449</v>
      </c>
      <c r="D288" s="536" t="s">
        <v>450</v>
      </c>
      <c r="E288" s="536" t="s">
        <v>451</v>
      </c>
      <c r="F288" s="539" t="s">
        <v>475</v>
      </c>
      <c r="G288" s="292"/>
      <c r="H288" s="2"/>
      <c r="I288" s="293"/>
      <c r="J288" s="13"/>
      <c r="K288" s="2"/>
      <c r="L288" s="547" t="s">
        <v>453</v>
      </c>
      <c r="M288" s="536" t="s">
        <v>454</v>
      </c>
      <c r="N288" s="536" t="s">
        <v>455</v>
      </c>
      <c r="O288" s="536" t="s">
        <v>456</v>
      </c>
      <c r="P288" s="536" t="s">
        <v>457</v>
      </c>
      <c r="Q288" s="536" t="s">
        <v>458</v>
      </c>
      <c r="R288" s="539" t="s">
        <v>459</v>
      </c>
      <c r="S288" s="44"/>
      <c r="T288" s="1"/>
      <c r="U288" s="522" t="s">
        <v>92</v>
      </c>
      <c r="V288" s="523"/>
      <c r="W288" s="523"/>
      <c r="X288" s="523"/>
      <c r="Y288" s="524"/>
      <c r="Z288" s="536" t="s">
        <v>461</v>
      </c>
      <c r="AA288" s="536" t="s">
        <v>462</v>
      </c>
      <c r="AB288" s="536" t="s">
        <v>463</v>
      </c>
      <c r="AC288" s="536" t="s">
        <v>464</v>
      </c>
      <c r="AD288" s="536" t="s">
        <v>465</v>
      </c>
      <c r="AE288" s="536" t="s">
        <v>466</v>
      </c>
      <c r="AF288" s="536" t="s">
        <v>467</v>
      </c>
      <c r="AG288" s="568" t="s">
        <v>468</v>
      </c>
      <c r="AH288" s="539" t="s">
        <v>469</v>
      </c>
      <c r="AI288" s="15"/>
      <c r="AJ288" s="547" t="s">
        <v>470</v>
      </c>
      <c r="AK288" s="539" t="s">
        <v>471</v>
      </c>
      <c r="AL288" s="381"/>
    </row>
    <row r="289" spans="1:38" s="4" customFormat="1" ht="15.6" customHeight="1" x14ac:dyDescent="0.2">
      <c r="A289" s="1"/>
      <c r="B289" s="548"/>
      <c r="C289" s="537"/>
      <c r="D289" s="537"/>
      <c r="E289" s="537"/>
      <c r="F289" s="540"/>
      <c r="G289" s="292" t="s">
        <v>3</v>
      </c>
      <c r="H289" s="2" t="s">
        <v>105</v>
      </c>
      <c r="I289" s="293" t="s">
        <v>106</v>
      </c>
      <c r="J289" s="13" t="s">
        <v>101</v>
      </c>
      <c r="K289" s="2" t="s">
        <v>96</v>
      </c>
      <c r="L289" s="548"/>
      <c r="M289" s="537"/>
      <c r="N289" s="537"/>
      <c r="O289" s="537"/>
      <c r="P289" s="537"/>
      <c r="Q289" s="537"/>
      <c r="R289" s="540"/>
      <c r="S289" s="44"/>
      <c r="T289" s="1"/>
      <c r="U289" s="577" t="s">
        <v>472</v>
      </c>
      <c r="V289" s="579" t="s">
        <v>473</v>
      </c>
      <c r="W289" s="579" t="s">
        <v>131</v>
      </c>
      <c r="X289" s="579" t="s">
        <v>132</v>
      </c>
      <c r="Y289" s="579" t="s">
        <v>474</v>
      </c>
      <c r="Z289" s="537"/>
      <c r="AA289" s="537"/>
      <c r="AB289" s="537"/>
      <c r="AC289" s="537"/>
      <c r="AD289" s="537"/>
      <c r="AE289" s="537"/>
      <c r="AF289" s="537"/>
      <c r="AG289" s="569"/>
      <c r="AH289" s="540"/>
      <c r="AI289" s="6" t="s">
        <v>117</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Octobre</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Octobre</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Octobre</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448</v>
      </c>
      <c r="C333" s="536" t="s">
        <v>449</v>
      </c>
      <c r="D333" s="536" t="s">
        <v>450</v>
      </c>
      <c r="E333" s="536" t="s">
        <v>451</v>
      </c>
      <c r="F333" s="539" t="s">
        <v>475</v>
      </c>
      <c r="G333" s="292"/>
      <c r="H333" s="2"/>
      <c r="I333" s="293"/>
      <c r="J333" s="13"/>
      <c r="K333" s="2"/>
      <c r="L333" s="547" t="s">
        <v>453</v>
      </c>
      <c r="M333" s="536" t="s">
        <v>454</v>
      </c>
      <c r="N333" s="536" t="s">
        <v>455</v>
      </c>
      <c r="O333" s="536" t="s">
        <v>456</v>
      </c>
      <c r="P333" s="536" t="s">
        <v>457</v>
      </c>
      <c r="Q333" s="536" t="s">
        <v>458</v>
      </c>
      <c r="R333" s="539" t="s">
        <v>459</v>
      </c>
      <c r="S333" s="44"/>
      <c r="T333" s="1"/>
      <c r="U333" s="522" t="s">
        <v>92</v>
      </c>
      <c r="V333" s="523"/>
      <c r="W333" s="523"/>
      <c r="X333" s="523"/>
      <c r="Y333" s="524"/>
      <c r="Z333" s="536" t="s">
        <v>461</v>
      </c>
      <c r="AA333" s="536" t="s">
        <v>462</v>
      </c>
      <c r="AB333" s="536" t="s">
        <v>463</v>
      </c>
      <c r="AC333" s="536" t="s">
        <v>464</v>
      </c>
      <c r="AD333" s="536" t="s">
        <v>465</v>
      </c>
      <c r="AE333" s="536" t="s">
        <v>466</v>
      </c>
      <c r="AF333" s="536" t="s">
        <v>467</v>
      </c>
      <c r="AG333" s="568" t="s">
        <v>468</v>
      </c>
      <c r="AH333" s="539" t="s">
        <v>469</v>
      </c>
      <c r="AI333" s="15"/>
      <c r="AJ333" s="547" t="s">
        <v>470</v>
      </c>
      <c r="AK333" s="539" t="s">
        <v>471</v>
      </c>
      <c r="AL333" s="381"/>
    </row>
    <row r="334" spans="1:38" s="4" customFormat="1" ht="15.6" customHeight="1" x14ac:dyDescent="0.2">
      <c r="A334" s="1"/>
      <c r="B334" s="548"/>
      <c r="C334" s="537"/>
      <c r="D334" s="537"/>
      <c r="E334" s="537"/>
      <c r="F334" s="540"/>
      <c r="G334" s="292" t="s">
        <v>3</v>
      </c>
      <c r="H334" s="2" t="s">
        <v>105</v>
      </c>
      <c r="I334" s="293" t="s">
        <v>106</v>
      </c>
      <c r="J334" s="13" t="s">
        <v>101</v>
      </c>
      <c r="K334" s="2" t="s">
        <v>96</v>
      </c>
      <c r="L334" s="548"/>
      <c r="M334" s="537"/>
      <c r="N334" s="537"/>
      <c r="O334" s="537"/>
      <c r="P334" s="537"/>
      <c r="Q334" s="537"/>
      <c r="R334" s="540"/>
      <c r="S334" s="44"/>
      <c r="T334" s="1"/>
      <c r="U334" s="577" t="s">
        <v>472</v>
      </c>
      <c r="V334" s="579" t="s">
        <v>473</v>
      </c>
      <c r="W334" s="579" t="s">
        <v>131</v>
      </c>
      <c r="X334" s="579" t="s">
        <v>132</v>
      </c>
      <c r="Y334" s="579" t="s">
        <v>474</v>
      </c>
      <c r="Z334" s="537"/>
      <c r="AA334" s="537"/>
      <c r="AB334" s="537"/>
      <c r="AC334" s="537"/>
      <c r="AD334" s="537"/>
      <c r="AE334" s="537"/>
      <c r="AF334" s="537"/>
      <c r="AG334" s="569"/>
      <c r="AH334" s="540"/>
      <c r="AI334" s="6" t="s">
        <v>117</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Octobre</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Octobre</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Octobre</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448</v>
      </c>
      <c r="C378" s="536" t="s">
        <v>449</v>
      </c>
      <c r="D378" s="536" t="s">
        <v>450</v>
      </c>
      <c r="E378" s="536" t="s">
        <v>451</v>
      </c>
      <c r="F378" s="539" t="s">
        <v>475</v>
      </c>
      <c r="G378" s="292"/>
      <c r="H378" s="2"/>
      <c r="I378" s="293"/>
      <c r="J378" s="13"/>
      <c r="K378" s="2"/>
      <c r="L378" s="547" t="s">
        <v>453</v>
      </c>
      <c r="M378" s="536" t="s">
        <v>454</v>
      </c>
      <c r="N378" s="536" t="s">
        <v>455</v>
      </c>
      <c r="O378" s="536" t="s">
        <v>456</v>
      </c>
      <c r="P378" s="536" t="s">
        <v>457</v>
      </c>
      <c r="Q378" s="536" t="s">
        <v>458</v>
      </c>
      <c r="R378" s="539" t="s">
        <v>459</v>
      </c>
      <c r="S378" s="44"/>
      <c r="T378" s="1"/>
      <c r="U378" s="522" t="s">
        <v>92</v>
      </c>
      <c r="V378" s="523"/>
      <c r="W378" s="523"/>
      <c r="X378" s="523"/>
      <c r="Y378" s="524"/>
      <c r="Z378" s="536" t="s">
        <v>461</v>
      </c>
      <c r="AA378" s="536" t="s">
        <v>462</v>
      </c>
      <c r="AB378" s="536" t="s">
        <v>463</v>
      </c>
      <c r="AC378" s="536" t="s">
        <v>464</v>
      </c>
      <c r="AD378" s="536" t="s">
        <v>465</v>
      </c>
      <c r="AE378" s="536" t="s">
        <v>466</v>
      </c>
      <c r="AF378" s="536" t="s">
        <v>467</v>
      </c>
      <c r="AG378" s="568" t="s">
        <v>468</v>
      </c>
      <c r="AH378" s="539" t="s">
        <v>469</v>
      </c>
      <c r="AI378" s="15"/>
      <c r="AJ378" s="547" t="s">
        <v>470</v>
      </c>
      <c r="AK378" s="539" t="s">
        <v>471</v>
      </c>
      <c r="AL378" s="381"/>
    </row>
    <row r="379" spans="1:38" s="4" customFormat="1" ht="15.6" customHeight="1" x14ac:dyDescent="0.2">
      <c r="A379" s="1"/>
      <c r="B379" s="548"/>
      <c r="C379" s="537"/>
      <c r="D379" s="537"/>
      <c r="E379" s="537"/>
      <c r="F379" s="540"/>
      <c r="G379" s="292" t="s">
        <v>3</v>
      </c>
      <c r="H379" s="2" t="s">
        <v>105</v>
      </c>
      <c r="I379" s="293" t="s">
        <v>106</v>
      </c>
      <c r="J379" s="13" t="s">
        <v>101</v>
      </c>
      <c r="K379" s="2" t="s">
        <v>96</v>
      </c>
      <c r="L379" s="548"/>
      <c r="M379" s="537"/>
      <c r="N379" s="537"/>
      <c r="O379" s="537"/>
      <c r="P379" s="537"/>
      <c r="Q379" s="537"/>
      <c r="R379" s="540"/>
      <c r="S379" s="44"/>
      <c r="T379" s="1"/>
      <c r="U379" s="577" t="s">
        <v>472</v>
      </c>
      <c r="V379" s="579" t="s">
        <v>473</v>
      </c>
      <c r="W379" s="579" t="s">
        <v>131</v>
      </c>
      <c r="X379" s="579" t="s">
        <v>132</v>
      </c>
      <c r="Y379" s="579" t="s">
        <v>474</v>
      </c>
      <c r="Z379" s="537"/>
      <c r="AA379" s="537"/>
      <c r="AB379" s="537"/>
      <c r="AC379" s="537"/>
      <c r="AD379" s="537"/>
      <c r="AE379" s="537"/>
      <c r="AF379" s="537"/>
      <c r="AG379" s="569"/>
      <c r="AH379" s="540"/>
      <c r="AI379" s="6" t="s">
        <v>117</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Octobre</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Octobre</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Octobre</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448</v>
      </c>
      <c r="C423" s="536" t="s">
        <v>449</v>
      </c>
      <c r="D423" s="536" t="s">
        <v>450</v>
      </c>
      <c r="E423" s="536" t="s">
        <v>451</v>
      </c>
      <c r="F423" s="539" t="s">
        <v>475</v>
      </c>
      <c r="G423" s="292"/>
      <c r="H423" s="2"/>
      <c r="I423" s="293"/>
      <c r="J423" s="13"/>
      <c r="K423" s="2"/>
      <c r="L423" s="547" t="s">
        <v>453</v>
      </c>
      <c r="M423" s="536" t="s">
        <v>454</v>
      </c>
      <c r="N423" s="536" t="s">
        <v>455</v>
      </c>
      <c r="O423" s="536" t="s">
        <v>456</v>
      </c>
      <c r="P423" s="536" t="s">
        <v>457</v>
      </c>
      <c r="Q423" s="536" t="s">
        <v>458</v>
      </c>
      <c r="R423" s="539" t="s">
        <v>459</v>
      </c>
      <c r="S423" s="44"/>
      <c r="T423" s="1"/>
      <c r="U423" s="522" t="s">
        <v>92</v>
      </c>
      <c r="V423" s="523"/>
      <c r="W423" s="523"/>
      <c r="X423" s="523"/>
      <c r="Y423" s="524"/>
      <c r="Z423" s="536" t="s">
        <v>461</v>
      </c>
      <c r="AA423" s="536" t="s">
        <v>462</v>
      </c>
      <c r="AB423" s="536" t="s">
        <v>463</v>
      </c>
      <c r="AC423" s="536" t="s">
        <v>464</v>
      </c>
      <c r="AD423" s="536" t="s">
        <v>465</v>
      </c>
      <c r="AE423" s="536" t="s">
        <v>466</v>
      </c>
      <c r="AF423" s="536" t="s">
        <v>467</v>
      </c>
      <c r="AG423" s="568" t="s">
        <v>468</v>
      </c>
      <c r="AH423" s="539" t="s">
        <v>469</v>
      </c>
      <c r="AI423" s="15"/>
      <c r="AJ423" s="547" t="s">
        <v>470</v>
      </c>
      <c r="AK423" s="539" t="s">
        <v>471</v>
      </c>
      <c r="AL423" s="381"/>
    </row>
    <row r="424" spans="1:38" s="4" customFormat="1" ht="15.6" customHeight="1" x14ac:dyDescent="0.2">
      <c r="A424" s="1"/>
      <c r="B424" s="548"/>
      <c r="C424" s="537"/>
      <c r="D424" s="537"/>
      <c r="E424" s="537"/>
      <c r="F424" s="540"/>
      <c r="G424" s="292" t="s">
        <v>3</v>
      </c>
      <c r="H424" s="2" t="s">
        <v>105</v>
      </c>
      <c r="I424" s="293" t="s">
        <v>106</v>
      </c>
      <c r="J424" s="13" t="s">
        <v>101</v>
      </c>
      <c r="K424" s="2" t="s">
        <v>96</v>
      </c>
      <c r="L424" s="548"/>
      <c r="M424" s="537"/>
      <c r="N424" s="537"/>
      <c r="O424" s="537"/>
      <c r="P424" s="537"/>
      <c r="Q424" s="537"/>
      <c r="R424" s="540"/>
      <c r="S424" s="44"/>
      <c r="T424" s="1"/>
      <c r="U424" s="577" t="s">
        <v>472</v>
      </c>
      <c r="V424" s="579" t="s">
        <v>473</v>
      </c>
      <c r="W424" s="579" t="s">
        <v>131</v>
      </c>
      <c r="X424" s="579" t="s">
        <v>132</v>
      </c>
      <c r="Y424" s="579" t="s">
        <v>474</v>
      </c>
      <c r="Z424" s="537"/>
      <c r="AA424" s="537"/>
      <c r="AB424" s="537"/>
      <c r="AC424" s="537"/>
      <c r="AD424" s="537"/>
      <c r="AE424" s="537"/>
      <c r="AF424" s="537"/>
      <c r="AG424" s="569"/>
      <c r="AH424" s="540"/>
      <c r="AI424" s="6" t="s">
        <v>117</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Octobre</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265</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15" t="s">
        <v>266</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589">
        <f>SEPTEMBRE!U463</f>
        <v>0</v>
      </c>
      <c r="V463" s="589"/>
      <c r="W463" s="590"/>
      <c r="X463" s="23"/>
      <c r="Y463" s="83" t="s">
        <v>180</v>
      </c>
      <c r="Z463" s="589">
        <f>SEPTEMBRE!Z463</f>
        <v>0</v>
      </c>
      <c r="AA463" s="589"/>
      <c r="AB463" s="590"/>
      <c r="AC463" s="43"/>
      <c r="AD463" s="83" t="s">
        <v>179</v>
      </c>
      <c r="AE463" s="589">
        <f>SEPTEMBRE!AE463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267</v>
      </c>
      <c r="L464" s="514"/>
      <c r="M464" s="514"/>
      <c r="N464" s="514"/>
      <c r="O464" s="506">
        <f>J21</f>
        <v>0</v>
      </c>
      <c r="P464" s="506"/>
      <c r="Q464" s="52"/>
      <c r="R464" s="43"/>
      <c r="S464" s="43"/>
      <c r="T464" s="83" t="s">
        <v>164</v>
      </c>
      <c r="U464" s="589">
        <f>SEPTEMBRE!U464</f>
        <v>0</v>
      </c>
      <c r="V464" s="589"/>
      <c r="W464" s="590"/>
      <c r="X464" s="23"/>
      <c r="Y464" s="83" t="s">
        <v>164</v>
      </c>
      <c r="Z464" s="589">
        <f>SEPTEMBRE!Z464</f>
        <v>0</v>
      </c>
      <c r="AA464" s="589"/>
      <c r="AB464" s="590"/>
      <c r="AC464" s="43"/>
      <c r="AD464" s="83" t="s">
        <v>164</v>
      </c>
      <c r="AE464" s="589">
        <f>SEPTEMBRE!AE464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589">
        <f>SEPTEMBRE!U465</f>
        <v>0</v>
      </c>
      <c r="V465" s="589"/>
      <c r="W465" s="590"/>
      <c r="X465" s="23"/>
      <c r="Y465" s="83" t="s">
        <v>51</v>
      </c>
      <c r="Z465" s="589">
        <f>SEPTEMBRE!Z465</f>
        <v>0</v>
      </c>
      <c r="AA465" s="589"/>
      <c r="AB465" s="590"/>
      <c r="AC465" s="43"/>
      <c r="AD465" s="83" t="s">
        <v>51</v>
      </c>
      <c r="AE465" s="589">
        <f>SEPTEMBRE!AE465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83" t="s">
        <v>271</v>
      </c>
      <c r="U466" s="502">
        <f>SEPTEMBRE!U470</f>
        <v>0</v>
      </c>
      <c r="V466" s="502"/>
      <c r="W466" s="53"/>
      <c r="X466" s="23"/>
      <c r="Y466" s="83" t="s">
        <v>271</v>
      </c>
      <c r="Z466" s="502">
        <f>SEPTEMBRE!Z470</f>
        <v>0</v>
      </c>
      <c r="AA466" s="502"/>
      <c r="AB466" s="53"/>
      <c r="AC466" s="43"/>
      <c r="AD466" s="83" t="s">
        <v>271</v>
      </c>
      <c r="AE466" s="502">
        <f>SEPTEMBRE!AE470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83" t="s">
        <v>166</v>
      </c>
      <c r="U467" s="501">
        <v>0</v>
      </c>
      <c r="V467" s="501"/>
      <c r="W467" s="53"/>
      <c r="X467" s="23"/>
      <c r="Y467" s="83" t="s">
        <v>166</v>
      </c>
      <c r="Z467" s="501">
        <v>0</v>
      </c>
      <c r="AA467" s="501"/>
      <c r="AB467" s="53"/>
      <c r="AC467" s="43"/>
      <c r="AD467" s="83" t="s">
        <v>166</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83" t="s">
        <v>167</v>
      </c>
      <c r="U468" s="501">
        <v>0</v>
      </c>
      <c r="V468" s="501"/>
      <c r="W468" s="53"/>
      <c r="X468" s="23"/>
      <c r="Y468" s="83" t="s">
        <v>167</v>
      </c>
      <c r="Z468" s="501">
        <v>0</v>
      </c>
      <c r="AA468" s="501"/>
      <c r="AB468" s="53"/>
      <c r="AC468" s="43"/>
      <c r="AD468" s="83"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268</v>
      </c>
      <c r="L469" s="514"/>
      <c r="M469" s="514"/>
      <c r="N469" s="514"/>
      <c r="O469" s="506">
        <f>SUM(O466-O467+O468)</f>
        <v>0</v>
      </c>
      <c r="P469" s="506"/>
      <c r="Q469" s="96"/>
      <c r="R469" s="43"/>
      <c r="S469" s="43"/>
      <c r="T469" s="83" t="s">
        <v>148</v>
      </c>
      <c r="U469" s="501">
        <v>0</v>
      </c>
      <c r="V469" s="501"/>
      <c r="W469" s="53"/>
      <c r="X469" s="23"/>
      <c r="Y469" s="83" t="s">
        <v>148</v>
      </c>
      <c r="Z469" s="501">
        <v>0</v>
      </c>
      <c r="AA469" s="501"/>
      <c r="AB469" s="53"/>
      <c r="AC469" s="43"/>
      <c r="AD469" s="83"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272</v>
      </c>
      <c r="U470" s="502">
        <f>U466+U467+U468-U469</f>
        <v>0</v>
      </c>
      <c r="V470" s="502"/>
      <c r="W470" s="53"/>
      <c r="X470" s="23"/>
      <c r="Y470" s="83" t="s">
        <v>272</v>
      </c>
      <c r="Z470" s="502">
        <f>Z466+Z467+Z468-Z469</f>
        <v>0</v>
      </c>
      <c r="AA470" s="502"/>
      <c r="AB470" s="53"/>
      <c r="AC470" s="43"/>
      <c r="AD470" s="83" t="s">
        <v>272</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269</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589">
        <f>SEPTEMBRE!U473</f>
        <v>0</v>
      </c>
      <c r="V473" s="589"/>
      <c r="W473" s="590"/>
      <c r="X473" s="23"/>
      <c r="Y473" s="83" t="s">
        <v>177</v>
      </c>
      <c r="Z473" s="589">
        <f>SEPTEMBRE!Z473</f>
        <v>0</v>
      </c>
      <c r="AA473" s="589"/>
      <c r="AB473" s="590"/>
      <c r="AC473" s="43"/>
      <c r="AD473" s="83" t="s">
        <v>178</v>
      </c>
      <c r="AE473" s="589">
        <f>SEPTEMBRE!AE473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589">
        <f>SEPTEMBRE!U474</f>
        <v>0</v>
      </c>
      <c r="V474" s="589"/>
      <c r="W474" s="590"/>
      <c r="X474" s="23"/>
      <c r="Y474" s="83" t="s">
        <v>164</v>
      </c>
      <c r="Z474" s="589">
        <f>SEPTEMBRE!Z474</f>
        <v>0</v>
      </c>
      <c r="AA474" s="589"/>
      <c r="AB474" s="590"/>
      <c r="AC474" s="55"/>
      <c r="AD474" s="83" t="s">
        <v>164</v>
      </c>
      <c r="AE474" s="589">
        <f>SEPTEMBRE!AE474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589">
        <f>SEPTEMBRE!U475</f>
        <v>0</v>
      </c>
      <c r="V475" s="589"/>
      <c r="W475" s="590"/>
      <c r="X475" s="23"/>
      <c r="Y475" s="83" t="s">
        <v>51</v>
      </c>
      <c r="Z475" s="589">
        <f>SEPTEMBRE!Z475</f>
        <v>0</v>
      </c>
      <c r="AA475" s="589"/>
      <c r="AB475" s="590"/>
      <c r="AC475" s="56"/>
      <c r="AD475" s="83" t="s">
        <v>51</v>
      </c>
      <c r="AE475" s="589">
        <f>SEPTEMBRE!AE475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270</v>
      </c>
      <c r="L476" s="514"/>
      <c r="M476" s="514"/>
      <c r="N476" s="514"/>
      <c r="O476" s="506">
        <f>SUM(O472-O474+O475+O473)</f>
        <v>0</v>
      </c>
      <c r="P476" s="506"/>
      <c r="Q476" s="52"/>
      <c r="R476" s="43"/>
      <c r="S476" s="43"/>
      <c r="T476" s="83" t="s">
        <v>271</v>
      </c>
      <c r="U476" s="502">
        <f>SEPTEMBRE!U480</f>
        <v>0</v>
      </c>
      <c r="V476" s="502"/>
      <c r="W476" s="53"/>
      <c r="X476" s="23"/>
      <c r="Y476" s="83" t="s">
        <v>271</v>
      </c>
      <c r="Z476" s="502">
        <f>SEPTEMBRE!Z480</f>
        <v>0</v>
      </c>
      <c r="AA476" s="502"/>
      <c r="AB476" s="53"/>
      <c r="AC476" s="43"/>
      <c r="AD476" s="83" t="s">
        <v>271</v>
      </c>
      <c r="AE476" s="502">
        <f>SEPTEMBRE!AE480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170</v>
      </c>
      <c r="U477" s="501">
        <v>0</v>
      </c>
      <c r="V477" s="501"/>
      <c r="W477" s="53"/>
      <c r="X477" s="23"/>
      <c r="Y477" s="83" t="s">
        <v>170</v>
      </c>
      <c r="Z477" s="501">
        <v>0</v>
      </c>
      <c r="AA477" s="501"/>
      <c r="AB477" s="53"/>
      <c r="AC477" s="43"/>
      <c r="AD477" s="83" t="s">
        <v>170</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167</v>
      </c>
      <c r="U478" s="501">
        <v>0</v>
      </c>
      <c r="V478" s="501"/>
      <c r="W478" s="53"/>
      <c r="X478" s="23"/>
      <c r="Y478" s="83" t="s">
        <v>167</v>
      </c>
      <c r="Z478" s="501">
        <v>0</v>
      </c>
      <c r="AA478" s="501"/>
      <c r="AB478" s="53"/>
      <c r="AC478" s="23"/>
      <c r="AD478" s="83"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148</v>
      </c>
      <c r="U479" s="501">
        <v>0</v>
      </c>
      <c r="V479" s="501"/>
      <c r="W479" s="53"/>
      <c r="X479" s="23"/>
      <c r="Y479" s="83" t="s">
        <v>148</v>
      </c>
      <c r="Z479" s="501">
        <v>0</v>
      </c>
      <c r="AA479" s="501"/>
      <c r="AB479" s="53"/>
      <c r="AC479" s="23"/>
      <c r="AD479" s="83" t="s">
        <v>148</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272</v>
      </c>
      <c r="U480" s="502">
        <f>U476+U477+U478-U479</f>
        <v>0</v>
      </c>
      <c r="V480" s="502"/>
      <c r="W480" s="53"/>
      <c r="X480" s="23"/>
      <c r="Y480" s="83" t="s">
        <v>272</v>
      </c>
      <c r="Z480" s="502">
        <f>Z476+Z477+Z478-Z479</f>
        <v>0</v>
      </c>
      <c r="AA480" s="502"/>
      <c r="AB480" s="53"/>
      <c r="AC480" s="23"/>
      <c r="AD480" s="83" t="s">
        <v>272</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589">
        <f>SEPTEMBRE!U483</f>
        <v>0</v>
      </c>
      <c r="V483" s="589"/>
      <c r="W483" s="590"/>
      <c r="X483" s="23"/>
      <c r="Y483" s="83" t="s">
        <v>176</v>
      </c>
      <c r="Z483" s="589">
        <f>SEPTEMBRE!Z483</f>
        <v>0</v>
      </c>
      <c r="AA483" s="589"/>
      <c r="AB483" s="590"/>
      <c r="AC483" s="23"/>
      <c r="AD483" s="83" t="s">
        <v>175</v>
      </c>
      <c r="AE483" s="589">
        <f>SEPTEMBRE!AE483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589">
        <f>SEPTEMBRE!U484</f>
        <v>0</v>
      </c>
      <c r="V484" s="589"/>
      <c r="W484" s="590"/>
      <c r="X484" s="23"/>
      <c r="Y484" s="83" t="s">
        <v>164</v>
      </c>
      <c r="Z484" s="589">
        <f>SEPTEMBRE!Z484</f>
        <v>0</v>
      </c>
      <c r="AA484" s="589"/>
      <c r="AB484" s="590"/>
      <c r="AC484" s="23"/>
      <c r="AD484" s="83" t="s">
        <v>164</v>
      </c>
      <c r="AE484" s="589">
        <f>SEPTEMBRE!AE484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SEPTEMBRE!U485</f>
        <v>0</v>
      </c>
      <c r="V485" s="589"/>
      <c r="W485" s="590"/>
      <c r="X485" s="23"/>
      <c r="Y485" s="83" t="s">
        <v>51</v>
      </c>
      <c r="Z485" s="589">
        <f>SEPTEMBRE!Z485</f>
        <v>0</v>
      </c>
      <c r="AA485" s="589"/>
      <c r="AB485" s="590"/>
      <c r="AC485" s="23"/>
      <c r="AD485" s="83" t="s">
        <v>51</v>
      </c>
      <c r="AE485" s="589">
        <f>SEPTEMBRE!AE485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271</v>
      </c>
      <c r="U486" s="502">
        <f>SEPTEMBRE!U490</f>
        <v>0</v>
      </c>
      <c r="V486" s="502"/>
      <c r="W486" s="53"/>
      <c r="X486" s="23"/>
      <c r="Y486" s="83" t="s">
        <v>271</v>
      </c>
      <c r="Z486" s="502">
        <f>SEPTEMBRE!Z490</f>
        <v>0</v>
      </c>
      <c r="AA486" s="502"/>
      <c r="AB486" s="53"/>
      <c r="AC486" s="23"/>
      <c r="AD486" s="83" t="s">
        <v>271</v>
      </c>
      <c r="AE486" s="502">
        <f>SEPTEMBRE!AE490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170</v>
      </c>
      <c r="U487" s="501">
        <v>0</v>
      </c>
      <c r="V487" s="501"/>
      <c r="W487" s="53"/>
      <c r="X487" s="23"/>
      <c r="Y487" s="83" t="s">
        <v>170</v>
      </c>
      <c r="Z487" s="501">
        <v>0</v>
      </c>
      <c r="AA487" s="501"/>
      <c r="AB487" s="53"/>
      <c r="AC487" s="23"/>
      <c r="AD487" s="83" t="s">
        <v>170</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167</v>
      </c>
      <c r="U488" s="501">
        <v>0</v>
      </c>
      <c r="V488" s="501"/>
      <c r="W488" s="53"/>
      <c r="X488" s="23"/>
      <c r="Y488" s="83" t="s">
        <v>167</v>
      </c>
      <c r="Z488" s="501">
        <v>0</v>
      </c>
      <c r="AA488" s="501"/>
      <c r="AB488" s="53"/>
      <c r="AC488" s="23"/>
      <c r="AD488" s="83" t="s">
        <v>167</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148</v>
      </c>
      <c r="U489" s="501">
        <v>0</v>
      </c>
      <c r="V489" s="501"/>
      <c r="W489" s="53"/>
      <c r="X489" s="23"/>
      <c r="Y489" s="83" t="s">
        <v>148</v>
      </c>
      <c r="Z489" s="501">
        <v>0</v>
      </c>
      <c r="AA489" s="501"/>
      <c r="AB489" s="53"/>
      <c r="AC489" s="23"/>
      <c r="AD489" s="83" t="s">
        <v>148</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272</v>
      </c>
      <c r="U490" s="502">
        <f>U486+U487+U488-U489</f>
        <v>0</v>
      </c>
      <c r="V490" s="502"/>
      <c r="W490" s="53"/>
      <c r="X490" s="23"/>
      <c r="Y490" s="83" t="s">
        <v>272</v>
      </c>
      <c r="Z490" s="502">
        <f>Z486+Z487+Z488-Z489</f>
        <v>0</v>
      </c>
      <c r="AA490" s="502"/>
      <c r="AB490" s="53"/>
      <c r="AC490" s="23"/>
      <c r="AD490" s="83" t="s">
        <v>272</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589">
        <f>SEPTEMBRE!U493</f>
        <v>0</v>
      </c>
      <c r="V493" s="589"/>
      <c r="W493" s="590"/>
      <c r="X493" s="23"/>
      <c r="Y493" s="83" t="s">
        <v>173</v>
      </c>
      <c r="Z493" s="589">
        <f>SEPTEMBRE!Z493</f>
        <v>0</v>
      </c>
      <c r="AA493" s="589"/>
      <c r="AB493" s="590"/>
      <c r="AC493" s="23"/>
      <c r="AD493" s="83" t="s">
        <v>174</v>
      </c>
      <c r="AE493" s="589">
        <f>SEPTEMBRE!AE493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589">
        <f>SEPTEMBRE!U494</f>
        <v>0</v>
      </c>
      <c r="V494" s="589"/>
      <c r="W494" s="590"/>
      <c r="X494" s="23"/>
      <c r="Y494" s="83" t="s">
        <v>164</v>
      </c>
      <c r="Z494" s="589">
        <f>SEPTEMBRE!Z494</f>
        <v>0</v>
      </c>
      <c r="AA494" s="589"/>
      <c r="AB494" s="590"/>
      <c r="AC494" s="23"/>
      <c r="AD494" s="83" t="s">
        <v>164</v>
      </c>
      <c r="AE494" s="589">
        <f>SEPTEMBRE!AE494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SEPTEMBRE!U495</f>
        <v>0</v>
      </c>
      <c r="V495" s="589"/>
      <c r="W495" s="590"/>
      <c r="X495" s="23"/>
      <c r="Y495" s="83" t="s">
        <v>51</v>
      </c>
      <c r="Z495" s="589">
        <f>SEPTEMBRE!Z495</f>
        <v>0</v>
      </c>
      <c r="AA495" s="589"/>
      <c r="AB495" s="590"/>
      <c r="AC495" s="23"/>
      <c r="AD495" s="83" t="s">
        <v>51</v>
      </c>
      <c r="AE495" s="589">
        <f>SEPTEMBRE!AE495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271</v>
      </c>
      <c r="U496" s="502">
        <f>SEPTEMBRE!U500</f>
        <v>0</v>
      </c>
      <c r="V496" s="502"/>
      <c r="W496" s="53"/>
      <c r="X496" s="23"/>
      <c r="Y496" s="83" t="s">
        <v>271</v>
      </c>
      <c r="Z496" s="502">
        <f>SEPTEMBRE!Z500</f>
        <v>0</v>
      </c>
      <c r="AA496" s="502"/>
      <c r="AB496" s="53"/>
      <c r="AC496" s="23"/>
      <c r="AD496" s="83" t="s">
        <v>271</v>
      </c>
      <c r="AE496" s="502">
        <f>SEPTEMBRE!AE500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170</v>
      </c>
      <c r="U497" s="501">
        <v>0</v>
      </c>
      <c r="V497" s="501"/>
      <c r="W497" s="53"/>
      <c r="X497" s="23"/>
      <c r="Y497" s="83" t="s">
        <v>170</v>
      </c>
      <c r="Z497" s="501">
        <v>0</v>
      </c>
      <c r="AA497" s="501"/>
      <c r="AB497" s="53"/>
      <c r="AC497" s="23"/>
      <c r="AD497" s="83" t="s">
        <v>170</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167</v>
      </c>
      <c r="U498" s="501">
        <v>0</v>
      </c>
      <c r="V498" s="501"/>
      <c r="W498" s="53"/>
      <c r="X498" s="23"/>
      <c r="Y498" s="83" t="s">
        <v>167</v>
      </c>
      <c r="Z498" s="501">
        <v>0</v>
      </c>
      <c r="AA498" s="501"/>
      <c r="AB498" s="53"/>
      <c r="AC498" s="23"/>
      <c r="AD498" s="83"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148</v>
      </c>
      <c r="U499" s="501">
        <v>0</v>
      </c>
      <c r="V499" s="501"/>
      <c r="W499" s="53"/>
      <c r="X499" s="23"/>
      <c r="Y499" s="83" t="s">
        <v>148</v>
      </c>
      <c r="Z499" s="501">
        <v>0</v>
      </c>
      <c r="AA499" s="501"/>
      <c r="AB499" s="53"/>
      <c r="AC499" s="23"/>
      <c r="AD499" s="83"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272</v>
      </c>
      <c r="U500" s="502">
        <f>U496+U497+U498-U499</f>
        <v>0</v>
      </c>
      <c r="V500" s="502"/>
      <c r="W500" s="53"/>
      <c r="X500" s="23"/>
      <c r="Y500" s="83" t="s">
        <v>272</v>
      </c>
      <c r="Z500" s="502">
        <f>Z496+Z497+Z498-Z499</f>
        <v>0</v>
      </c>
      <c r="AA500" s="502"/>
      <c r="AB500" s="53"/>
      <c r="AC500" s="23"/>
      <c r="AD500" s="83" t="s">
        <v>272</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VfxGUGw8Byod/Wbgk3yRKM/SLCMJH271tdNrEzqlRxEA67AeuehRIk+GxkbRzztlN/2BAcBmgVZR6vL0YbNAZg==" saltValue="IIPI2g8dgXSzanLLZVxaCg=="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292</v>
      </c>
      <c r="B3" s="583"/>
      <c r="C3" s="583"/>
      <c r="D3" s="583"/>
      <c r="E3" s="583"/>
      <c r="F3" s="583"/>
      <c r="G3" s="583"/>
      <c r="H3" s="583"/>
      <c r="I3" s="583"/>
      <c r="J3" s="583"/>
      <c r="K3" s="144"/>
    </row>
    <row r="4" spans="1:11" s="145" customFormat="1" ht="15.6" customHeight="1" x14ac:dyDescent="0.25">
      <c r="B4" s="148"/>
      <c r="C4" s="148"/>
      <c r="D4" s="148"/>
      <c r="E4" s="148"/>
      <c r="F4" s="309" t="s">
        <v>293</v>
      </c>
      <c r="G4" s="149">
        <f>JANVIER!E11</f>
        <v>0</v>
      </c>
      <c r="H4" s="148"/>
      <c r="I4" s="148"/>
      <c r="J4" s="148"/>
      <c r="K4" s="144"/>
    </row>
    <row r="5" spans="1:11" ht="15.6" customHeight="1" x14ac:dyDescent="0.2">
      <c r="A5" s="47" t="s">
        <v>50</v>
      </c>
      <c r="B5" s="47"/>
      <c r="C5" s="47"/>
      <c r="D5" s="47"/>
      <c r="E5" s="47"/>
      <c r="F5" s="47"/>
      <c r="G5" s="487" t="s">
        <v>485</v>
      </c>
      <c r="H5" s="333" t="s">
        <v>264</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294</v>
      </c>
      <c r="B7" s="47"/>
      <c r="C7" s="47"/>
      <c r="D7" s="47"/>
      <c r="E7" s="47"/>
      <c r="F7" s="47"/>
      <c r="G7" s="47"/>
      <c r="H7" s="47"/>
      <c r="I7" s="47" t="s">
        <v>52</v>
      </c>
      <c r="J7" s="419">
        <f>'RAP SEP'!J39</f>
        <v>0</v>
      </c>
      <c r="K7" s="47"/>
    </row>
    <row r="8" spans="1:11" ht="15.6" customHeight="1" x14ac:dyDescent="0.2">
      <c r="A8" s="128" t="s">
        <v>295</v>
      </c>
      <c r="B8" s="128"/>
      <c r="C8" s="128"/>
      <c r="D8" s="128"/>
      <c r="E8" s="128"/>
      <c r="F8" s="47"/>
      <c r="G8" s="47"/>
      <c r="H8" s="47"/>
      <c r="I8" s="47"/>
      <c r="J8" s="134"/>
      <c r="K8" s="47"/>
    </row>
    <row r="9" spans="1:11" ht="15.6" customHeight="1" x14ac:dyDescent="0.2">
      <c r="A9" s="47" t="s">
        <v>296</v>
      </c>
      <c r="B9" s="47"/>
      <c r="C9" s="47"/>
      <c r="D9" s="47"/>
      <c r="E9" s="47"/>
      <c r="F9" s="47"/>
      <c r="G9" s="47"/>
      <c r="H9" s="47"/>
      <c r="I9" s="413">
        <f>SUM(OCTOBRE!$B$7)</f>
        <v>0</v>
      </c>
      <c r="J9" s="135"/>
      <c r="K9" s="47"/>
    </row>
    <row r="10" spans="1:11" ht="15.6" customHeight="1" x14ac:dyDescent="0.2">
      <c r="A10" s="47" t="s">
        <v>297</v>
      </c>
      <c r="B10" s="47"/>
      <c r="C10" s="47"/>
      <c r="D10" s="47"/>
      <c r="E10" s="47"/>
      <c r="F10" s="47"/>
      <c r="G10" s="47"/>
      <c r="H10" s="47"/>
      <c r="I10" s="414">
        <f>SUM(OCTOBRE!$C$7)</f>
        <v>0</v>
      </c>
      <c r="J10" s="135"/>
      <c r="K10" s="47"/>
    </row>
    <row r="11" spans="1:11" ht="15.6" customHeight="1" x14ac:dyDescent="0.2">
      <c r="A11" s="47" t="s">
        <v>298</v>
      </c>
      <c r="B11" s="47"/>
      <c r="C11" s="47"/>
      <c r="D11" s="47"/>
      <c r="E11" s="47"/>
      <c r="F11" s="47"/>
      <c r="G11" s="47"/>
      <c r="H11" s="47"/>
      <c r="I11" s="414">
        <f>SUM(OCTOBRE!$D$7)</f>
        <v>0</v>
      </c>
      <c r="J11" s="135"/>
      <c r="K11" s="47"/>
    </row>
    <row r="12" spans="1:11" ht="15.6" customHeight="1" x14ac:dyDescent="0.2">
      <c r="A12" s="47" t="s">
        <v>487</v>
      </c>
      <c r="B12" s="47"/>
      <c r="C12" s="47"/>
      <c r="D12" s="47"/>
      <c r="E12" s="47"/>
      <c r="F12" s="47"/>
      <c r="G12" s="47"/>
      <c r="H12" s="47"/>
      <c r="I12" s="414">
        <f>SUM(OCTOBRE!$E$7)</f>
        <v>0</v>
      </c>
      <c r="J12" s="135"/>
      <c r="K12" s="47"/>
    </row>
    <row r="13" spans="1:11" ht="15.6" customHeight="1" x14ac:dyDescent="0.2">
      <c r="A13" s="47" t="s">
        <v>299</v>
      </c>
      <c r="B13" s="47"/>
      <c r="C13" s="47"/>
      <c r="D13" s="47"/>
      <c r="E13" s="47"/>
      <c r="F13" s="47"/>
      <c r="G13" s="47"/>
      <c r="H13" s="47"/>
      <c r="I13" s="414">
        <f>SUM(OCTOBRE!$F$7)</f>
        <v>0</v>
      </c>
      <c r="J13" s="135"/>
      <c r="K13" s="47"/>
    </row>
    <row r="14" spans="1:11" ht="15.6" customHeight="1" x14ac:dyDescent="0.2">
      <c r="A14" s="47" t="s">
        <v>300</v>
      </c>
      <c r="B14" s="47"/>
      <c r="C14" s="47"/>
      <c r="D14" s="47"/>
      <c r="E14" s="47"/>
      <c r="F14" s="47"/>
      <c r="G14" s="47"/>
      <c r="H14" s="47"/>
      <c r="I14" s="414">
        <f>SUM(OCTOBRE!$L$7:$O$7)</f>
        <v>0</v>
      </c>
      <c r="J14" s="135"/>
      <c r="K14" s="47"/>
    </row>
    <row r="15" spans="1:11" ht="15.6" customHeight="1" x14ac:dyDescent="0.2">
      <c r="A15" s="47"/>
      <c r="B15" s="47" t="s">
        <v>53</v>
      </c>
      <c r="C15" s="137" t="s">
        <v>301</v>
      </c>
      <c r="D15" s="47"/>
      <c r="E15" s="47"/>
      <c r="F15" s="47"/>
      <c r="G15" s="47"/>
      <c r="H15" s="47"/>
      <c r="I15" s="414">
        <f>SUM(OCTOBRE!$Q$7:$R$7)</f>
        <v>0</v>
      </c>
      <c r="J15" s="135"/>
      <c r="K15" s="47"/>
    </row>
    <row r="16" spans="1:11" ht="15.6" customHeight="1" thickBot="1" x14ac:dyDescent="0.25">
      <c r="A16" s="47"/>
      <c r="B16" s="47"/>
      <c r="C16" s="137" t="s">
        <v>302</v>
      </c>
      <c r="D16" s="47"/>
      <c r="E16" s="47"/>
      <c r="F16" s="47"/>
      <c r="G16" s="47"/>
      <c r="H16" s="47"/>
      <c r="I16" s="415">
        <f>SUM(OCTOBRE!$P$7)</f>
        <v>0</v>
      </c>
      <c r="J16" s="135"/>
      <c r="K16" s="47"/>
    </row>
    <row r="17" spans="1:11" ht="15.6" customHeight="1" thickBot="1" x14ac:dyDescent="0.25">
      <c r="A17" s="47"/>
      <c r="B17" s="128" t="s">
        <v>303</v>
      </c>
      <c r="C17" s="47"/>
      <c r="D17" s="47"/>
      <c r="E17" s="47"/>
      <c r="F17" s="47"/>
      <c r="G17" s="47"/>
      <c r="H17" s="47"/>
      <c r="I17" s="128"/>
      <c r="J17" s="174">
        <f>SUM(I9:I16)</f>
        <v>0</v>
      </c>
      <c r="K17" s="47"/>
    </row>
    <row r="18" spans="1:11" ht="15.6" customHeight="1" thickTop="1" thickBot="1" x14ac:dyDescent="0.25">
      <c r="A18" s="47"/>
      <c r="B18" s="128" t="s">
        <v>304</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305</v>
      </c>
      <c r="B20" s="47"/>
      <c r="C20" s="47"/>
      <c r="D20" s="47"/>
      <c r="E20" s="47"/>
      <c r="F20" s="47"/>
      <c r="G20" s="47"/>
      <c r="H20" s="47"/>
      <c r="I20" s="47"/>
      <c r="J20" s="135"/>
      <c r="K20" s="47"/>
    </row>
    <row r="21" spans="1:11" ht="15.6" customHeight="1" thickBot="1" x14ac:dyDescent="0.25">
      <c r="A21" s="47" t="s">
        <v>306</v>
      </c>
      <c r="B21" s="47"/>
      <c r="C21" s="47"/>
      <c r="D21" s="47"/>
      <c r="E21" s="47"/>
      <c r="F21" s="47"/>
      <c r="G21" s="47"/>
      <c r="H21" s="47"/>
      <c r="I21" s="47"/>
      <c r="J21" s="135"/>
      <c r="K21" s="47"/>
    </row>
    <row r="22" spans="1:11" ht="15.6" customHeight="1" x14ac:dyDescent="0.2">
      <c r="A22" s="47" t="s">
        <v>307</v>
      </c>
      <c r="B22" s="47"/>
      <c r="C22" s="47"/>
      <c r="D22" s="47"/>
      <c r="E22" s="47"/>
      <c r="F22" s="47"/>
      <c r="G22" s="47"/>
      <c r="H22" s="419">
        <f>SUM(OCTOBRE!$U$7)</f>
        <v>0</v>
      </c>
      <c r="I22" s="47"/>
      <c r="J22" s="135"/>
      <c r="K22" s="47"/>
    </row>
    <row r="23" spans="1:11" ht="15.6" customHeight="1" x14ac:dyDescent="0.2">
      <c r="A23" s="47" t="s">
        <v>308</v>
      </c>
      <c r="B23" s="47"/>
      <c r="C23" s="47"/>
      <c r="D23" s="47"/>
      <c r="E23" s="47"/>
      <c r="F23" s="47"/>
      <c r="G23" s="47"/>
      <c r="H23" s="416">
        <f>SUM(OCTOBRE!$V$7)</f>
        <v>0</v>
      </c>
      <c r="I23" s="47"/>
      <c r="J23" s="135"/>
      <c r="K23" s="47"/>
    </row>
    <row r="24" spans="1:11" ht="15.6" customHeight="1" thickBot="1" x14ac:dyDescent="0.25">
      <c r="A24" s="47" t="s">
        <v>309</v>
      </c>
      <c r="B24" s="47"/>
      <c r="C24" s="47"/>
      <c r="D24" s="47"/>
      <c r="E24" s="47"/>
      <c r="F24" s="47"/>
      <c r="G24" s="47"/>
      <c r="H24" s="416">
        <f>SUM(OCTOBRE!$W$7:'OCTOBRE'!$X$7)</f>
        <v>0</v>
      </c>
      <c r="I24" s="47"/>
      <c r="J24" s="135"/>
      <c r="K24" s="47"/>
    </row>
    <row r="25" spans="1:11" ht="15.6" customHeight="1" thickBot="1" x14ac:dyDescent="0.25">
      <c r="A25" s="47" t="s">
        <v>310</v>
      </c>
      <c r="B25" s="47"/>
      <c r="C25" s="47"/>
      <c r="D25" s="47"/>
      <c r="E25" s="47"/>
      <c r="F25" s="47"/>
      <c r="G25" s="47"/>
      <c r="H25" s="415">
        <f>SUM(OCTOBRE!$Y$7)</f>
        <v>0</v>
      </c>
      <c r="I25" s="417">
        <f>SUM(H22:H25)</f>
        <v>0</v>
      </c>
      <c r="J25" s="135"/>
      <c r="K25" s="47"/>
    </row>
    <row r="26" spans="1:11" ht="15.6" customHeight="1" x14ac:dyDescent="0.2">
      <c r="A26" s="47" t="s">
        <v>311</v>
      </c>
      <c r="B26" s="47"/>
      <c r="C26" s="47"/>
      <c r="D26" s="47"/>
      <c r="E26" s="47"/>
      <c r="F26" s="47"/>
      <c r="G26" s="47"/>
      <c r="H26" s="143"/>
      <c r="I26" s="414">
        <f>SUM(OCTOBRE!$Z$7)</f>
        <v>0</v>
      </c>
      <c r="J26" s="135"/>
      <c r="K26" s="47"/>
    </row>
    <row r="27" spans="1:11" ht="15.6" customHeight="1" x14ac:dyDescent="0.2">
      <c r="A27" s="47" t="s">
        <v>312</v>
      </c>
      <c r="B27" s="47"/>
      <c r="C27" s="47"/>
      <c r="D27" s="47"/>
      <c r="E27" s="47"/>
      <c r="F27" s="47"/>
      <c r="G27" s="47"/>
      <c r="H27" s="47"/>
      <c r="I27" s="414">
        <f>SUM(OCTOBRE!$AA$7)</f>
        <v>0</v>
      </c>
      <c r="J27" s="135"/>
      <c r="K27" s="47"/>
    </row>
    <row r="28" spans="1:11" ht="15.6" customHeight="1" x14ac:dyDescent="0.2">
      <c r="A28" s="47" t="s">
        <v>313</v>
      </c>
      <c r="B28" s="47"/>
      <c r="C28" s="47"/>
      <c r="D28" s="47"/>
      <c r="E28" s="47"/>
      <c r="F28" s="47"/>
      <c r="G28" s="47"/>
      <c r="H28" s="47"/>
      <c r="I28" s="414">
        <f>SUM(OCTOBRE!$AB$7)</f>
        <v>0</v>
      </c>
      <c r="J28" s="135"/>
      <c r="K28" s="47"/>
    </row>
    <row r="29" spans="1:11" ht="15.6" customHeight="1" x14ac:dyDescent="0.2">
      <c r="A29" s="47" t="s">
        <v>314</v>
      </c>
      <c r="B29" s="47"/>
      <c r="C29" s="47"/>
      <c r="D29" s="47"/>
      <c r="E29" s="47"/>
      <c r="F29" s="47"/>
      <c r="G29" s="47"/>
      <c r="H29" s="47"/>
      <c r="I29" s="414">
        <f>SUM(OCTOBRE!$AC$7)</f>
        <v>0</v>
      </c>
      <c r="J29" s="135"/>
      <c r="K29" s="47"/>
    </row>
    <row r="30" spans="1:11" ht="15.6" customHeight="1" x14ac:dyDescent="0.2">
      <c r="A30" s="47" t="s">
        <v>315</v>
      </c>
      <c r="B30" s="47"/>
      <c r="C30" s="47"/>
      <c r="D30" s="47"/>
      <c r="E30" s="47"/>
      <c r="F30" s="47"/>
      <c r="G30" s="47"/>
      <c r="H30" s="47"/>
      <c r="I30" s="414">
        <f>SUM(OCTOBRE!$AD$7)</f>
        <v>0</v>
      </c>
      <c r="J30" s="135"/>
      <c r="K30" s="47"/>
    </row>
    <row r="31" spans="1:11" ht="15.6" customHeight="1" x14ac:dyDescent="0.2">
      <c r="A31" s="47" t="s">
        <v>316</v>
      </c>
      <c r="B31" s="47"/>
      <c r="C31" s="47"/>
      <c r="D31" s="47"/>
      <c r="E31" s="47"/>
      <c r="F31" s="47"/>
      <c r="G31" s="47"/>
      <c r="H31" s="47"/>
      <c r="I31" s="414">
        <f>SUM(OCTOBRE!$AE$7)</f>
        <v>0</v>
      </c>
      <c r="J31" s="135"/>
      <c r="K31" s="47"/>
    </row>
    <row r="32" spans="1:11" ht="15.6" customHeight="1" x14ac:dyDescent="0.2">
      <c r="A32" s="47" t="s">
        <v>317</v>
      </c>
      <c r="B32" s="47"/>
      <c r="C32" s="47"/>
      <c r="D32" s="47"/>
      <c r="E32" s="47"/>
      <c r="F32" s="47"/>
      <c r="G32" s="47"/>
      <c r="H32" s="47"/>
      <c r="I32" s="414">
        <f>SUM(OCTOBRE!$AF$7)</f>
        <v>0</v>
      </c>
      <c r="J32" s="135"/>
      <c r="K32" s="47"/>
    </row>
    <row r="33" spans="1:11" ht="15.6" customHeight="1" x14ac:dyDescent="0.2">
      <c r="A33" s="47" t="s">
        <v>318</v>
      </c>
      <c r="B33" s="47"/>
      <c r="C33" s="47"/>
      <c r="D33" s="47"/>
      <c r="E33" s="47"/>
      <c r="F33" s="47"/>
      <c r="G33" s="47"/>
      <c r="H33" s="47"/>
      <c r="I33" s="414">
        <f>SUM(OCTOBRE!$AG$7)</f>
        <v>0</v>
      </c>
      <c r="J33" s="135"/>
      <c r="K33" s="47"/>
    </row>
    <row r="34" spans="1:11" ht="15.6" customHeight="1" x14ac:dyDescent="0.2">
      <c r="A34" s="47" t="s">
        <v>319</v>
      </c>
      <c r="B34" s="47"/>
      <c r="C34" s="47"/>
      <c r="D34" s="47"/>
      <c r="E34" s="47"/>
      <c r="F34" s="47"/>
      <c r="G34" s="47"/>
      <c r="H34" s="47"/>
      <c r="I34" s="414">
        <f>SUM(OCTOBRE!$AH$7)</f>
        <v>0</v>
      </c>
      <c r="J34" s="135"/>
      <c r="K34" s="47"/>
    </row>
    <row r="35" spans="1:11" ht="15.6" customHeight="1" x14ac:dyDescent="0.2">
      <c r="A35" s="47" t="s">
        <v>319</v>
      </c>
      <c r="B35" s="47"/>
      <c r="C35" s="47"/>
      <c r="D35" s="47"/>
      <c r="E35" s="47"/>
      <c r="F35" s="47"/>
      <c r="G35" s="47"/>
      <c r="H35" s="47"/>
      <c r="I35" s="418">
        <v>0</v>
      </c>
      <c r="J35" s="135"/>
      <c r="K35" s="47"/>
    </row>
    <row r="36" spans="1:11" ht="15.6" customHeight="1" x14ac:dyDescent="0.2">
      <c r="A36" s="47" t="s">
        <v>320</v>
      </c>
      <c r="B36" s="47"/>
      <c r="C36" s="47"/>
      <c r="D36" s="47"/>
      <c r="E36" s="47"/>
      <c r="F36" s="47"/>
      <c r="G36" s="47"/>
      <c r="H36" s="47"/>
      <c r="I36" s="414">
        <f>SUM(OCTOBRE!$AJ$7)</f>
        <v>0</v>
      </c>
      <c r="J36" s="135"/>
      <c r="K36" s="47"/>
    </row>
    <row r="37" spans="1:11" ht="15.6" customHeight="1" thickBot="1" x14ac:dyDescent="0.25">
      <c r="A37" s="47" t="s">
        <v>321</v>
      </c>
      <c r="B37" s="47"/>
      <c r="C37" s="47"/>
      <c r="D37" s="47"/>
      <c r="E37" s="47"/>
      <c r="F37" s="47"/>
      <c r="G37" s="47"/>
      <c r="H37" s="47"/>
      <c r="I37" s="415">
        <f>SUM(OCTOBRE!$AK$7)</f>
        <v>0</v>
      </c>
      <c r="J37" s="135"/>
      <c r="K37" s="47"/>
    </row>
    <row r="38" spans="1:11" ht="15.6" customHeight="1" thickBot="1" x14ac:dyDescent="0.25">
      <c r="A38" s="47" t="s">
        <v>322</v>
      </c>
      <c r="B38" s="47"/>
      <c r="C38" s="47"/>
      <c r="D38" s="47"/>
      <c r="E38" s="47"/>
      <c r="F38" s="47"/>
      <c r="G38" s="47"/>
      <c r="H38" s="47"/>
      <c r="I38" s="124"/>
      <c r="J38" s="421">
        <f>SUM(I25:I37)</f>
        <v>0</v>
      </c>
      <c r="K38" s="47"/>
    </row>
    <row r="39" spans="1:11" ht="15.6" customHeight="1" thickTop="1" thickBot="1" x14ac:dyDescent="0.25">
      <c r="A39" s="128" t="s">
        <v>323</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324</v>
      </c>
      <c r="B41" s="47"/>
      <c r="C41" s="47"/>
      <c r="D41" s="47"/>
      <c r="E41" s="47"/>
      <c r="F41" s="47"/>
      <c r="G41" s="47"/>
      <c r="H41" s="47"/>
      <c r="I41" s="47"/>
      <c r="J41" s="47"/>
      <c r="K41" s="47"/>
    </row>
    <row r="42" spans="1:11" ht="15.6" customHeight="1" x14ac:dyDescent="0.2">
      <c r="A42" s="47" t="s">
        <v>325</v>
      </c>
      <c r="B42" s="47"/>
      <c r="C42" s="47"/>
      <c r="D42" s="47"/>
      <c r="E42" s="47"/>
      <c r="F42" s="47"/>
      <c r="G42" s="47"/>
      <c r="H42" s="47"/>
      <c r="I42" s="47"/>
      <c r="J42" s="47"/>
      <c r="K42" s="47"/>
    </row>
    <row r="43" spans="1:11" ht="15.6" customHeight="1" x14ac:dyDescent="0.2">
      <c r="A43" s="47" t="s">
        <v>326</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327</v>
      </c>
      <c r="E46" s="47"/>
      <c r="F46" s="47"/>
      <c r="G46" s="47"/>
      <c r="H46" s="124"/>
      <c r="I46" s="124"/>
      <c r="J46" s="138" t="s">
        <v>328</v>
      </c>
      <c r="K46" s="47"/>
    </row>
    <row r="47" spans="1:11" ht="15.6" customHeight="1" x14ac:dyDescent="0.2">
      <c r="A47" s="47"/>
      <c r="B47" s="47"/>
      <c r="C47" s="47"/>
      <c r="D47" s="47"/>
      <c r="E47" s="47"/>
      <c r="F47" s="47"/>
      <c r="G47" s="47"/>
      <c r="H47" s="47" t="s">
        <v>50</v>
      </c>
      <c r="I47" s="47"/>
      <c r="J47" s="47"/>
      <c r="K47" s="47"/>
    </row>
    <row r="48" spans="1:11" ht="15.6" customHeight="1" x14ac:dyDescent="0.2">
      <c r="A48" s="587" t="s">
        <v>380</v>
      </c>
      <c r="B48" s="587"/>
      <c r="C48" s="587"/>
      <c r="D48" s="587"/>
      <c r="E48" s="587"/>
      <c r="F48" s="587"/>
      <c r="G48" s="587"/>
      <c r="H48" s="587"/>
      <c r="I48" s="587"/>
      <c r="J48" s="587"/>
      <c r="K48" s="47"/>
    </row>
    <row r="49" spans="1:11" ht="15.6" customHeight="1" x14ac:dyDescent="0.2">
      <c r="A49" s="132" t="s">
        <v>329</v>
      </c>
      <c r="B49" s="132"/>
      <c r="C49" s="132"/>
      <c r="D49" s="132"/>
      <c r="E49" s="132"/>
      <c r="F49" s="132"/>
      <c r="G49" s="132"/>
      <c r="H49" s="132"/>
      <c r="I49" s="132"/>
      <c r="J49" s="47"/>
      <c r="K49" s="47"/>
    </row>
    <row r="50" spans="1:11" ht="15.6" customHeight="1" x14ac:dyDescent="0.2">
      <c r="A50" s="132" t="s">
        <v>330</v>
      </c>
      <c r="B50" s="132"/>
      <c r="C50" s="132"/>
      <c r="D50" s="132"/>
      <c r="E50" s="132"/>
      <c r="F50" s="132"/>
      <c r="G50" s="132"/>
      <c r="H50" s="132"/>
      <c r="I50" s="132"/>
      <c r="J50" s="47"/>
      <c r="K50" s="47"/>
    </row>
  </sheetData>
  <sheetProtection algorithmName="SHA-512" hashValue="Vtmh1HXo+XcbjFlqgO1oXPfs8d2/fe6Z13YTb4QGsLQQ6RGgk4j6Qp6QF5DJyOEbTr6b+xFktz+iw1JtbLG+cQ==" saltValue="H1YZW+DktJbwT0qGG9tRNA=="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87</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448</v>
      </c>
      <c r="C4" s="519" t="s">
        <v>449</v>
      </c>
      <c r="D4" s="519" t="s">
        <v>450</v>
      </c>
      <c r="E4" s="519" t="s">
        <v>451</v>
      </c>
      <c r="F4" s="562" t="s">
        <v>452</v>
      </c>
      <c r="G4" s="263"/>
      <c r="H4" s="264"/>
      <c r="I4" s="265"/>
      <c r="J4" s="260"/>
      <c r="K4" s="264"/>
      <c r="L4" s="544" t="s">
        <v>453</v>
      </c>
      <c r="M4" s="519" t="s">
        <v>454</v>
      </c>
      <c r="N4" s="519" t="s">
        <v>455</v>
      </c>
      <c r="O4" s="519" t="s">
        <v>456</v>
      </c>
      <c r="P4" s="519" t="s">
        <v>457</v>
      </c>
      <c r="Q4" s="528" t="s">
        <v>458</v>
      </c>
      <c r="R4" s="531" t="s">
        <v>459</v>
      </c>
      <c r="S4" s="364"/>
      <c r="T4" s="365"/>
      <c r="U4" s="525" t="s">
        <v>460</v>
      </c>
      <c r="V4" s="526"/>
      <c r="W4" s="526"/>
      <c r="X4" s="526"/>
      <c r="Y4" s="527"/>
      <c r="Z4" s="528" t="s">
        <v>461</v>
      </c>
      <c r="AA4" s="519" t="s">
        <v>462</v>
      </c>
      <c r="AB4" s="519" t="s">
        <v>463</v>
      </c>
      <c r="AC4" s="528" t="s">
        <v>464</v>
      </c>
      <c r="AD4" s="519" t="s">
        <v>465</v>
      </c>
      <c r="AE4" s="519" t="s">
        <v>466</v>
      </c>
      <c r="AF4" s="519" t="s">
        <v>467</v>
      </c>
      <c r="AG4" s="565" t="s">
        <v>468</v>
      </c>
      <c r="AH4" s="531" t="s">
        <v>469</v>
      </c>
      <c r="AI4" s="268"/>
      <c r="AJ4" s="572" t="s">
        <v>470</v>
      </c>
      <c r="AK4" s="531" t="s">
        <v>471</v>
      </c>
      <c r="AL4" s="33"/>
    </row>
    <row r="5" spans="1:38" s="81" customFormat="1" ht="15.6" customHeight="1" x14ac:dyDescent="0.2">
      <c r="A5" s="260"/>
      <c r="B5" s="545"/>
      <c r="C5" s="520"/>
      <c r="D5" s="520"/>
      <c r="E5" s="520"/>
      <c r="F5" s="563"/>
      <c r="G5" s="263" t="s">
        <v>3</v>
      </c>
      <c r="H5" s="264" t="s">
        <v>105</v>
      </c>
      <c r="I5" s="265" t="s">
        <v>106</v>
      </c>
      <c r="J5" s="260" t="s">
        <v>101</v>
      </c>
      <c r="K5" s="264" t="s">
        <v>96</v>
      </c>
      <c r="L5" s="545"/>
      <c r="M5" s="520"/>
      <c r="N5" s="520"/>
      <c r="O5" s="520"/>
      <c r="P5" s="520"/>
      <c r="Q5" s="529"/>
      <c r="R5" s="532"/>
      <c r="S5" s="366" t="s">
        <v>46</v>
      </c>
      <c r="T5" s="260" t="s">
        <v>46</v>
      </c>
      <c r="U5" s="575" t="s">
        <v>472</v>
      </c>
      <c r="V5" s="576" t="s">
        <v>473</v>
      </c>
      <c r="W5" s="576" t="s">
        <v>131</v>
      </c>
      <c r="X5" s="576" t="s">
        <v>132</v>
      </c>
      <c r="Y5" s="576" t="s">
        <v>474</v>
      </c>
      <c r="Z5" s="529"/>
      <c r="AA5" s="520"/>
      <c r="AB5" s="520"/>
      <c r="AC5" s="529"/>
      <c r="AD5" s="520"/>
      <c r="AE5" s="520"/>
      <c r="AF5" s="520"/>
      <c r="AG5" s="566"/>
      <c r="AH5" s="532"/>
      <c r="AI5" s="271" t="s">
        <v>117</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Novembre</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38" s="114" customFormat="1" ht="12.75" customHeight="1" x14ac:dyDescent="0.2">
      <c r="A11" s="116"/>
      <c r="B11" s="283" t="s">
        <v>144</v>
      </c>
      <c r="C11" s="282" t="s">
        <v>273</v>
      </c>
      <c r="D11" s="283" t="s">
        <v>145</v>
      </c>
      <c r="E11" s="252">
        <f>OCTOBRE!E11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Novembre</v>
      </c>
      <c r="AK11" s="252">
        <f>$E$11</f>
        <v>0</v>
      </c>
      <c r="AL11" s="116"/>
    </row>
    <row r="12" spans="1:3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448</v>
      </c>
      <c r="C18" s="536" t="s">
        <v>449</v>
      </c>
      <c r="D18" s="536" t="s">
        <v>450</v>
      </c>
      <c r="E18" s="536" t="s">
        <v>451</v>
      </c>
      <c r="F18" s="539" t="s">
        <v>475</v>
      </c>
      <c r="G18" s="292"/>
      <c r="H18" s="2"/>
      <c r="I18" s="293"/>
      <c r="J18" s="13"/>
      <c r="K18" s="2"/>
      <c r="L18" s="547" t="s">
        <v>453</v>
      </c>
      <c r="M18" s="536" t="s">
        <v>454</v>
      </c>
      <c r="N18" s="536" t="s">
        <v>455</v>
      </c>
      <c r="O18" s="536" t="s">
        <v>456</v>
      </c>
      <c r="P18" s="536" t="s">
        <v>457</v>
      </c>
      <c r="Q18" s="536" t="s">
        <v>458</v>
      </c>
      <c r="R18" s="539" t="s">
        <v>459</v>
      </c>
      <c r="S18" s="44"/>
      <c r="T18" s="1"/>
      <c r="U18" s="522" t="s">
        <v>92</v>
      </c>
      <c r="V18" s="523"/>
      <c r="W18" s="523"/>
      <c r="X18" s="523"/>
      <c r="Y18" s="524"/>
      <c r="Z18" s="536" t="s">
        <v>461</v>
      </c>
      <c r="AA18" s="536" t="s">
        <v>462</v>
      </c>
      <c r="AB18" s="536" t="s">
        <v>463</v>
      </c>
      <c r="AC18" s="536" t="s">
        <v>464</v>
      </c>
      <c r="AD18" s="536" t="s">
        <v>465</v>
      </c>
      <c r="AE18" s="536" t="s">
        <v>466</v>
      </c>
      <c r="AF18" s="536" t="s">
        <v>467</v>
      </c>
      <c r="AG18" s="568" t="s">
        <v>468</v>
      </c>
      <c r="AH18" s="539" t="s">
        <v>469</v>
      </c>
      <c r="AI18" s="15"/>
      <c r="AJ18" s="547" t="s">
        <v>470</v>
      </c>
      <c r="AK18" s="539" t="s">
        <v>471</v>
      </c>
      <c r="AL18" s="381"/>
    </row>
    <row r="19" spans="1:38" s="4" customFormat="1" ht="15.6" customHeight="1" x14ac:dyDescent="0.2">
      <c r="A19" s="1"/>
      <c r="B19" s="548"/>
      <c r="C19" s="537"/>
      <c r="D19" s="537"/>
      <c r="E19" s="537"/>
      <c r="F19" s="540"/>
      <c r="G19" s="292" t="s">
        <v>3</v>
      </c>
      <c r="H19" s="2" t="s">
        <v>105</v>
      </c>
      <c r="I19" s="293" t="s">
        <v>106</v>
      </c>
      <c r="J19" s="13" t="s">
        <v>101</v>
      </c>
      <c r="K19" s="2" t="s">
        <v>96</v>
      </c>
      <c r="L19" s="548"/>
      <c r="M19" s="537"/>
      <c r="N19" s="537"/>
      <c r="O19" s="537"/>
      <c r="P19" s="537"/>
      <c r="Q19" s="537"/>
      <c r="R19" s="540"/>
      <c r="S19" s="44"/>
      <c r="T19" s="1"/>
      <c r="U19" s="577" t="s">
        <v>472</v>
      </c>
      <c r="V19" s="579" t="s">
        <v>473</v>
      </c>
      <c r="W19" s="579" t="s">
        <v>131</v>
      </c>
      <c r="X19" s="579" t="s">
        <v>132</v>
      </c>
      <c r="Y19" s="579" t="s">
        <v>474</v>
      </c>
      <c r="Z19" s="537"/>
      <c r="AA19" s="537"/>
      <c r="AB19" s="537"/>
      <c r="AC19" s="537"/>
      <c r="AD19" s="537"/>
      <c r="AE19" s="537"/>
      <c r="AF19" s="537"/>
      <c r="AG19" s="569"/>
      <c r="AH19" s="540"/>
      <c r="AI19" s="6" t="s">
        <v>117</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Novembre</v>
      </c>
      <c r="H21" s="337" t="s">
        <v>157</v>
      </c>
      <c r="I21" s="338"/>
      <c r="J21" s="223">
        <f>OCTOBRE!E2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Novembre</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Novembre</v>
      </c>
      <c r="AK56" s="113">
        <f>$E$11</f>
        <v>0</v>
      </c>
      <c r="AL56" s="116"/>
    </row>
    <row r="57" spans="1:38" s="114" customFormat="1" ht="12.75" customHeight="1" x14ac:dyDescent="0.2">
      <c r="A57" s="116"/>
      <c r="B57" s="106" t="str">
        <f>$B$12</f>
        <v>Page No.</v>
      </c>
      <c r="C57" s="111">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448</v>
      </c>
      <c r="C63" s="536" t="s">
        <v>449</v>
      </c>
      <c r="D63" s="536" t="s">
        <v>450</v>
      </c>
      <c r="E63" s="536" t="s">
        <v>451</v>
      </c>
      <c r="F63" s="539" t="s">
        <v>475</v>
      </c>
      <c r="G63" s="292"/>
      <c r="H63" s="2"/>
      <c r="I63" s="293"/>
      <c r="J63" s="13"/>
      <c r="K63" s="2"/>
      <c r="L63" s="547" t="s">
        <v>453</v>
      </c>
      <c r="M63" s="536" t="s">
        <v>454</v>
      </c>
      <c r="N63" s="536" t="s">
        <v>455</v>
      </c>
      <c r="O63" s="536" t="s">
        <v>456</v>
      </c>
      <c r="P63" s="536" t="s">
        <v>457</v>
      </c>
      <c r="Q63" s="536" t="s">
        <v>458</v>
      </c>
      <c r="R63" s="539" t="s">
        <v>459</v>
      </c>
      <c r="S63" s="44"/>
      <c r="T63" s="1"/>
      <c r="U63" s="522" t="s">
        <v>92</v>
      </c>
      <c r="V63" s="523"/>
      <c r="W63" s="523"/>
      <c r="X63" s="523"/>
      <c r="Y63" s="524"/>
      <c r="Z63" s="536" t="s">
        <v>461</v>
      </c>
      <c r="AA63" s="536" t="s">
        <v>462</v>
      </c>
      <c r="AB63" s="536" t="s">
        <v>463</v>
      </c>
      <c r="AC63" s="536" t="s">
        <v>464</v>
      </c>
      <c r="AD63" s="536" t="s">
        <v>465</v>
      </c>
      <c r="AE63" s="536" t="s">
        <v>466</v>
      </c>
      <c r="AF63" s="536" t="s">
        <v>467</v>
      </c>
      <c r="AG63" s="568" t="s">
        <v>468</v>
      </c>
      <c r="AH63" s="539" t="s">
        <v>469</v>
      </c>
      <c r="AI63" s="15"/>
      <c r="AJ63" s="547" t="s">
        <v>470</v>
      </c>
      <c r="AK63" s="539" t="s">
        <v>471</v>
      </c>
      <c r="AL63" s="381"/>
    </row>
    <row r="64" spans="1:38" s="4" customFormat="1" ht="15.6" customHeight="1" x14ac:dyDescent="0.2">
      <c r="A64" s="1"/>
      <c r="B64" s="548"/>
      <c r="C64" s="537"/>
      <c r="D64" s="537"/>
      <c r="E64" s="537"/>
      <c r="F64" s="540"/>
      <c r="G64" s="292" t="s">
        <v>3</v>
      </c>
      <c r="H64" s="2" t="s">
        <v>105</v>
      </c>
      <c r="I64" s="293" t="s">
        <v>106</v>
      </c>
      <c r="J64" s="13" t="s">
        <v>101</v>
      </c>
      <c r="K64" s="2" t="s">
        <v>96</v>
      </c>
      <c r="L64" s="548"/>
      <c r="M64" s="537"/>
      <c r="N64" s="537"/>
      <c r="O64" s="537"/>
      <c r="P64" s="537"/>
      <c r="Q64" s="537"/>
      <c r="R64" s="540"/>
      <c r="S64" s="44"/>
      <c r="T64" s="1"/>
      <c r="U64" s="577" t="s">
        <v>472</v>
      </c>
      <c r="V64" s="579" t="s">
        <v>473</v>
      </c>
      <c r="W64" s="579" t="s">
        <v>131</v>
      </c>
      <c r="X64" s="579" t="s">
        <v>132</v>
      </c>
      <c r="Y64" s="579" t="s">
        <v>474</v>
      </c>
      <c r="Z64" s="537"/>
      <c r="AA64" s="537"/>
      <c r="AB64" s="537"/>
      <c r="AC64" s="537"/>
      <c r="AD64" s="537"/>
      <c r="AE64" s="537"/>
      <c r="AF64" s="537"/>
      <c r="AG64" s="569"/>
      <c r="AH64" s="540"/>
      <c r="AI64" s="6" t="s">
        <v>117</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Novembre</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Novembre</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Novembre</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448</v>
      </c>
      <c r="C108" s="536" t="s">
        <v>449</v>
      </c>
      <c r="D108" s="536" t="s">
        <v>450</v>
      </c>
      <c r="E108" s="536" t="s">
        <v>451</v>
      </c>
      <c r="F108" s="539" t="s">
        <v>475</v>
      </c>
      <c r="G108" s="292"/>
      <c r="H108" s="2"/>
      <c r="I108" s="293"/>
      <c r="J108" s="13"/>
      <c r="K108" s="2"/>
      <c r="L108" s="547" t="s">
        <v>453</v>
      </c>
      <c r="M108" s="536" t="s">
        <v>454</v>
      </c>
      <c r="N108" s="536" t="s">
        <v>455</v>
      </c>
      <c r="O108" s="536" t="s">
        <v>456</v>
      </c>
      <c r="P108" s="536" t="s">
        <v>457</v>
      </c>
      <c r="Q108" s="536" t="s">
        <v>458</v>
      </c>
      <c r="R108" s="539" t="s">
        <v>459</v>
      </c>
      <c r="S108" s="44"/>
      <c r="T108" s="1"/>
      <c r="U108" s="522" t="s">
        <v>92</v>
      </c>
      <c r="V108" s="523"/>
      <c r="W108" s="523"/>
      <c r="X108" s="523"/>
      <c r="Y108" s="524"/>
      <c r="Z108" s="536" t="s">
        <v>461</v>
      </c>
      <c r="AA108" s="536" t="s">
        <v>462</v>
      </c>
      <c r="AB108" s="536" t="s">
        <v>463</v>
      </c>
      <c r="AC108" s="536" t="s">
        <v>464</v>
      </c>
      <c r="AD108" s="536" t="s">
        <v>465</v>
      </c>
      <c r="AE108" s="536" t="s">
        <v>466</v>
      </c>
      <c r="AF108" s="536" t="s">
        <v>467</v>
      </c>
      <c r="AG108" s="568" t="s">
        <v>468</v>
      </c>
      <c r="AH108" s="539" t="s">
        <v>469</v>
      </c>
      <c r="AI108" s="15"/>
      <c r="AJ108" s="547" t="s">
        <v>470</v>
      </c>
      <c r="AK108" s="539" t="s">
        <v>471</v>
      </c>
      <c r="AL108" s="381"/>
    </row>
    <row r="109" spans="1:38" s="4" customFormat="1" ht="15.75" customHeight="1" x14ac:dyDescent="0.2">
      <c r="A109" s="1"/>
      <c r="B109" s="548"/>
      <c r="C109" s="537"/>
      <c r="D109" s="537"/>
      <c r="E109" s="537"/>
      <c r="F109" s="540"/>
      <c r="G109" s="292" t="s">
        <v>3</v>
      </c>
      <c r="H109" s="2" t="s">
        <v>105</v>
      </c>
      <c r="I109" s="293" t="s">
        <v>106</v>
      </c>
      <c r="J109" s="13" t="s">
        <v>101</v>
      </c>
      <c r="K109" s="2" t="s">
        <v>96</v>
      </c>
      <c r="L109" s="548"/>
      <c r="M109" s="537"/>
      <c r="N109" s="537"/>
      <c r="O109" s="537"/>
      <c r="P109" s="537"/>
      <c r="Q109" s="537"/>
      <c r="R109" s="540"/>
      <c r="S109" s="44"/>
      <c r="T109" s="1"/>
      <c r="U109" s="577" t="s">
        <v>472</v>
      </c>
      <c r="V109" s="579" t="s">
        <v>473</v>
      </c>
      <c r="W109" s="579" t="s">
        <v>131</v>
      </c>
      <c r="X109" s="579" t="s">
        <v>132</v>
      </c>
      <c r="Y109" s="579" t="s">
        <v>474</v>
      </c>
      <c r="Z109" s="537"/>
      <c r="AA109" s="537"/>
      <c r="AB109" s="537"/>
      <c r="AC109" s="537"/>
      <c r="AD109" s="537"/>
      <c r="AE109" s="537"/>
      <c r="AF109" s="537"/>
      <c r="AG109" s="569"/>
      <c r="AH109" s="540"/>
      <c r="AI109" s="6" t="s">
        <v>117</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Novembre</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Novembre</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Novembre</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448</v>
      </c>
      <c r="C153" s="536" t="s">
        <v>449</v>
      </c>
      <c r="D153" s="536" t="s">
        <v>450</v>
      </c>
      <c r="E153" s="536" t="s">
        <v>451</v>
      </c>
      <c r="F153" s="539" t="s">
        <v>475</v>
      </c>
      <c r="G153" s="292"/>
      <c r="H153" s="2"/>
      <c r="I153" s="293"/>
      <c r="J153" s="13"/>
      <c r="K153" s="2"/>
      <c r="L153" s="547" t="s">
        <v>453</v>
      </c>
      <c r="M153" s="536" t="s">
        <v>454</v>
      </c>
      <c r="N153" s="536" t="s">
        <v>455</v>
      </c>
      <c r="O153" s="536" t="s">
        <v>456</v>
      </c>
      <c r="P153" s="536" t="s">
        <v>457</v>
      </c>
      <c r="Q153" s="536" t="s">
        <v>458</v>
      </c>
      <c r="R153" s="539" t="s">
        <v>459</v>
      </c>
      <c r="S153" s="44"/>
      <c r="T153" s="1"/>
      <c r="U153" s="522" t="s">
        <v>92</v>
      </c>
      <c r="V153" s="523"/>
      <c r="W153" s="523"/>
      <c r="X153" s="523"/>
      <c r="Y153" s="524"/>
      <c r="Z153" s="536" t="s">
        <v>461</v>
      </c>
      <c r="AA153" s="536" t="s">
        <v>462</v>
      </c>
      <c r="AB153" s="536" t="s">
        <v>463</v>
      </c>
      <c r="AC153" s="536" t="s">
        <v>464</v>
      </c>
      <c r="AD153" s="536" t="s">
        <v>465</v>
      </c>
      <c r="AE153" s="536" t="s">
        <v>466</v>
      </c>
      <c r="AF153" s="536" t="s">
        <v>467</v>
      </c>
      <c r="AG153" s="568" t="s">
        <v>468</v>
      </c>
      <c r="AH153" s="539" t="s">
        <v>469</v>
      </c>
      <c r="AI153" s="15"/>
      <c r="AJ153" s="547" t="s">
        <v>470</v>
      </c>
      <c r="AK153" s="539" t="s">
        <v>471</v>
      </c>
      <c r="AL153" s="381"/>
    </row>
    <row r="154" spans="1:38" s="4" customFormat="1" ht="15.6" customHeight="1" x14ac:dyDescent="0.2">
      <c r="A154" s="1"/>
      <c r="B154" s="548"/>
      <c r="C154" s="537"/>
      <c r="D154" s="537"/>
      <c r="E154" s="537"/>
      <c r="F154" s="540"/>
      <c r="G154" s="292" t="s">
        <v>3</v>
      </c>
      <c r="H154" s="2" t="s">
        <v>105</v>
      </c>
      <c r="I154" s="293" t="s">
        <v>106</v>
      </c>
      <c r="J154" s="13" t="s">
        <v>101</v>
      </c>
      <c r="K154" s="2" t="s">
        <v>96</v>
      </c>
      <c r="L154" s="548"/>
      <c r="M154" s="537"/>
      <c r="N154" s="537"/>
      <c r="O154" s="537"/>
      <c r="P154" s="537"/>
      <c r="Q154" s="537"/>
      <c r="R154" s="540"/>
      <c r="S154" s="44"/>
      <c r="T154" s="1"/>
      <c r="U154" s="577" t="s">
        <v>472</v>
      </c>
      <c r="V154" s="579" t="s">
        <v>473</v>
      </c>
      <c r="W154" s="579" t="s">
        <v>131</v>
      </c>
      <c r="X154" s="579" t="s">
        <v>132</v>
      </c>
      <c r="Y154" s="579" t="s">
        <v>474</v>
      </c>
      <c r="Z154" s="537"/>
      <c r="AA154" s="537"/>
      <c r="AB154" s="537"/>
      <c r="AC154" s="537"/>
      <c r="AD154" s="537"/>
      <c r="AE154" s="537"/>
      <c r="AF154" s="537"/>
      <c r="AG154" s="569"/>
      <c r="AH154" s="540"/>
      <c r="AI154" s="6" t="s">
        <v>117</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Novembre</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Novembre</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Novembre</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448</v>
      </c>
      <c r="C198" s="536" t="s">
        <v>449</v>
      </c>
      <c r="D198" s="536" t="s">
        <v>450</v>
      </c>
      <c r="E198" s="536" t="s">
        <v>451</v>
      </c>
      <c r="F198" s="539" t="s">
        <v>475</v>
      </c>
      <c r="G198" s="292"/>
      <c r="H198" s="2"/>
      <c r="I198" s="293"/>
      <c r="J198" s="13"/>
      <c r="K198" s="2"/>
      <c r="L198" s="547" t="s">
        <v>453</v>
      </c>
      <c r="M198" s="536" t="s">
        <v>454</v>
      </c>
      <c r="N198" s="536" t="s">
        <v>455</v>
      </c>
      <c r="O198" s="536" t="s">
        <v>456</v>
      </c>
      <c r="P198" s="536" t="s">
        <v>457</v>
      </c>
      <c r="Q198" s="536" t="s">
        <v>458</v>
      </c>
      <c r="R198" s="539" t="s">
        <v>459</v>
      </c>
      <c r="S198" s="44"/>
      <c r="T198" s="1"/>
      <c r="U198" s="522" t="s">
        <v>92</v>
      </c>
      <c r="V198" s="523"/>
      <c r="W198" s="523"/>
      <c r="X198" s="523"/>
      <c r="Y198" s="524"/>
      <c r="Z198" s="536" t="s">
        <v>461</v>
      </c>
      <c r="AA198" s="536" t="s">
        <v>462</v>
      </c>
      <c r="AB198" s="536" t="s">
        <v>463</v>
      </c>
      <c r="AC198" s="536" t="s">
        <v>464</v>
      </c>
      <c r="AD198" s="536" t="s">
        <v>465</v>
      </c>
      <c r="AE198" s="536" t="s">
        <v>466</v>
      </c>
      <c r="AF198" s="536" t="s">
        <v>467</v>
      </c>
      <c r="AG198" s="568" t="s">
        <v>468</v>
      </c>
      <c r="AH198" s="539" t="s">
        <v>469</v>
      </c>
      <c r="AI198" s="15"/>
      <c r="AJ198" s="547" t="s">
        <v>470</v>
      </c>
      <c r="AK198" s="539" t="s">
        <v>471</v>
      </c>
      <c r="AL198" s="381"/>
    </row>
    <row r="199" spans="1:38" s="4" customFormat="1" ht="15.6" customHeight="1" x14ac:dyDescent="0.2">
      <c r="A199" s="1"/>
      <c r="B199" s="548"/>
      <c r="C199" s="537"/>
      <c r="D199" s="537"/>
      <c r="E199" s="537"/>
      <c r="F199" s="540"/>
      <c r="G199" s="292" t="s">
        <v>3</v>
      </c>
      <c r="H199" s="2" t="s">
        <v>105</v>
      </c>
      <c r="I199" s="293" t="s">
        <v>106</v>
      </c>
      <c r="J199" s="13" t="s">
        <v>101</v>
      </c>
      <c r="K199" s="2" t="s">
        <v>96</v>
      </c>
      <c r="L199" s="548"/>
      <c r="M199" s="537"/>
      <c r="N199" s="537"/>
      <c r="O199" s="537"/>
      <c r="P199" s="537"/>
      <c r="Q199" s="537"/>
      <c r="R199" s="540"/>
      <c r="S199" s="44"/>
      <c r="T199" s="1"/>
      <c r="U199" s="577" t="s">
        <v>472</v>
      </c>
      <c r="V199" s="579" t="s">
        <v>473</v>
      </c>
      <c r="W199" s="579" t="s">
        <v>131</v>
      </c>
      <c r="X199" s="579" t="s">
        <v>132</v>
      </c>
      <c r="Y199" s="579" t="s">
        <v>474</v>
      </c>
      <c r="Z199" s="537"/>
      <c r="AA199" s="537"/>
      <c r="AB199" s="537"/>
      <c r="AC199" s="537"/>
      <c r="AD199" s="537"/>
      <c r="AE199" s="537"/>
      <c r="AF199" s="537"/>
      <c r="AG199" s="569"/>
      <c r="AH199" s="540"/>
      <c r="AI199" s="6" t="s">
        <v>117</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Novembre</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Novembre</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Novembre</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448</v>
      </c>
      <c r="C243" s="536" t="s">
        <v>449</v>
      </c>
      <c r="D243" s="536" t="s">
        <v>450</v>
      </c>
      <c r="E243" s="536" t="s">
        <v>451</v>
      </c>
      <c r="F243" s="539" t="s">
        <v>475</v>
      </c>
      <c r="G243" s="292"/>
      <c r="H243" s="2"/>
      <c r="I243" s="293"/>
      <c r="J243" s="13"/>
      <c r="K243" s="2"/>
      <c r="L243" s="547" t="s">
        <v>453</v>
      </c>
      <c r="M243" s="536" t="s">
        <v>454</v>
      </c>
      <c r="N243" s="536" t="s">
        <v>455</v>
      </c>
      <c r="O243" s="536" t="s">
        <v>456</v>
      </c>
      <c r="P243" s="536" t="s">
        <v>457</v>
      </c>
      <c r="Q243" s="536" t="s">
        <v>458</v>
      </c>
      <c r="R243" s="539" t="s">
        <v>459</v>
      </c>
      <c r="S243" s="44"/>
      <c r="T243" s="1"/>
      <c r="U243" s="522" t="s">
        <v>92</v>
      </c>
      <c r="V243" s="523"/>
      <c r="W243" s="523"/>
      <c r="X243" s="523"/>
      <c r="Y243" s="524"/>
      <c r="Z243" s="536" t="s">
        <v>461</v>
      </c>
      <c r="AA243" s="536" t="s">
        <v>462</v>
      </c>
      <c r="AB243" s="536" t="s">
        <v>463</v>
      </c>
      <c r="AC243" s="536" t="s">
        <v>464</v>
      </c>
      <c r="AD243" s="536" t="s">
        <v>465</v>
      </c>
      <c r="AE243" s="536" t="s">
        <v>466</v>
      </c>
      <c r="AF243" s="536" t="s">
        <v>467</v>
      </c>
      <c r="AG243" s="568" t="s">
        <v>468</v>
      </c>
      <c r="AH243" s="539" t="s">
        <v>469</v>
      </c>
      <c r="AI243" s="15"/>
      <c r="AJ243" s="547" t="s">
        <v>470</v>
      </c>
      <c r="AK243" s="539" t="s">
        <v>471</v>
      </c>
      <c r="AL243" s="381"/>
    </row>
    <row r="244" spans="1:38" s="4" customFormat="1" ht="15.6" customHeight="1" x14ac:dyDescent="0.2">
      <c r="A244" s="1"/>
      <c r="B244" s="548"/>
      <c r="C244" s="537"/>
      <c r="D244" s="537"/>
      <c r="E244" s="537"/>
      <c r="F244" s="540"/>
      <c r="G244" s="292" t="s">
        <v>3</v>
      </c>
      <c r="H244" s="2" t="s">
        <v>105</v>
      </c>
      <c r="I244" s="293" t="s">
        <v>106</v>
      </c>
      <c r="J244" s="13" t="s">
        <v>101</v>
      </c>
      <c r="K244" s="2" t="s">
        <v>96</v>
      </c>
      <c r="L244" s="548"/>
      <c r="M244" s="537"/>
      <c r="N244" s="537"/>
      <c r="O244" s="537"/>
      <c r="P244" s="537"/>
      <c r="Q244" s="537"/>
      <c r="R244" s="540"/>
      <c r="S244" s="44"/>
      <c r="T244" s="1"/>
      <c r="U244" s="577" t="s">
        <v>472</v>
      </c>
      <c r="V244" s="579" t="s">
        <v>473</v>
      </c>
      <c r="W244" s="579" t="s">
        <v>131</v>
      </c>
      <c r="X244" s="579" t="s">
        <v>132</v>
      </c>
      <c r="Y244" s="579" t="s">
        <v>474</v>
      </c>
      <c r="Z244" s="537"/>
      <c r="AA244" s="537"/>
      <c r="AB244" s="537"/>
      <c r="AC244" s="537"/>
      <c r="AD244" s="537"/>
      <c r="AE244" s="537"/>
      <c r="AF244" s="537"/>
      <c r="AG244" s="569"/>
      <c r="AH244" s="540"/>
      <c r="AI244" s="6" t="s">
        <v>117</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Novembre</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Novembre</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Novembre</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448</v>
      </c>
      <c r="C288" s="536" t="s">
        <v>449</v>
      </c>
      <c r="D288" s="536" t="s">
        <v>450</v>
      </c>
      <c r="E288" s="536" t="s">
        <v>451</v>
      </c>
      <c r="F288" s="539" t="s">
        <v>475</v>
      </c>
      <c r="G288" s="292"/>
      <c r="H288" s="2"/>
      <c r="I288" s="293"/>
      <c r="J288" s="13"/>
      <c r="K288" s="2"/>
      <c r="L288" s="547" t="s">
        <v>453</v>
      </c>
      <c r="M288" s="536" t="s">
        <v>454</v>
      </c>
      <c r="N288" s="536" t="s">
        <v>455</v>
      </c>
      <c r="O288" s="536" t="s">
        <v>456</v>
      </c>
      <c r="P288" s="536" t="s">
        <v>457</v>
      </c>
      <c r="Q288" s="536" t="s">
        <v>458</v>
      </c>
      <c r="R288" s="539" t="s">
        <v>459</v>
      </c>
      <c r="S288" s="44"/>
      <c r="T288" s="1"/>
      <c r="U288" s="522" t="s">
        <v>92</v>
      </c>
      <c r="V288" s="523"/>
      <c r="W288" s="523"/>
      <c r="X288" s="523"/>
      <c r="Y288" s="524"/>
      <c r="Z288" s="536" t="s">
        <v>461</v>
      </c>
      <c r="AA288" s="536" t="s">
        <v>462</v>
      </c>
      <c r="AB288" s="536" t="s">
        <v>463</v>
      </c>
      <c r="AC288" s="536" t="s">
        <v>464</v>
      </c>
      <c r="AD288" s="536" t="s">
        <v>465</v>
      </c>
      <c r="AE288" s="536" t="s">
        <v>466</v>
      </c>
      <c r="AF288" s="536" t="s">
        <v>467</v>
      </c>
      <c r="AG288" s="568" t="s">
        <v>468</v>
      </c>
      <c r="AH288" s="539" t="s">
        <v>469</v>
      </c>
      <c r="AI288" s="15"/>
      <c r="AJ288" s="547" t="s">
        <v>470</v>
      </c>
      <c r="AK288" s="539" t="s">
        <v>471</v>
      </c>
      <c r="AL288" s="381"/>
    </row>
    <row r="289" spans="1:38" s="4" customFormat="1" ht="15.6" customHeight="1" x14ac:dyDescent="0.2">
      <c r="A289" s="1"/>
      <c r="B289" s="548"/>
      <c r="C289" s="537"/>
      <c r="D289" s="537"/>
      <c r="E289" s="537"/>
      <c r="F289" s="540"/>
      <c r="G289" s="292" t="s">
        <v>3</v>
      </c>
      <c r="H289" s="2" t="s">
        <v>105</v>
      </c>
      <c r="I289" s="293" t="s">
        <v>106</v>
      </c>
      <c r="J289" s="13" t="s">
        <v>101</v>
      </c>
      <c r="K289" s="2" t="s">
        <v>96</v>
      </c>
      <c r="L289" s="548"/>
      <c r="M289" s="537"/>
      <c r="N289" s="537"/>
      <c r="O289" s="537"/>
      <c r="P289" s="537"/>
      <c r="Q289" s="537"/>
      <c r="R289" s="540"/>
      <c r="S289" s="44"/>
      <c r="T289" s="1"/>
      <c r="U289" s="577" t="s">
        <v>472</v>
      </c>
      <c r="V289" s="579" t="s">
        <v>473</v>
      </c>
      <c r="W289" s="579" t="s">
        <v>131</v>
      </c>
      <c r="X289" s="579" t="s">
        <v>132</v>
      </c>
      <c r="Y289" s="579" t="s">
        <v>474</v>
      </c>
      <c r="Z289" s="537"/>
      <c r="AA289" s="537"/>
      <c r="AB289" s="537"/>
      <c r="AC289" s="537"/>
      <c r="AD289" s="537"/>
      <c r="AE289" s="537"/>
      <c r="AF289" s="537"/>
      <c r="AG289" s="569"/>
      <c r="AH289" s="540"/>
      <c r="AI289" s="6" t="s">
        <v>117</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Novembre</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Novembre</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Novembre</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448</v>
      </c>
      <c r="C333" s="536" t="s">
        <v>449</v>
      </c>
      <c r="D333" s="536" t="s">
        <v>450</v>
      </c>
      <c r="E333" s="536" t="s">
        <v>451</v>
      </c>
      <c r="F333" s="539" t="s">
        <v>475</v>
      </c>
      <c r="G333" s="292"/>
      <c r="H333" s="2"/>
      <c r="I333" s="293"/>
      <c r="J333" s="13"/>
      <c r="K333" s="2"/>
      <c r="L333" s="547" t="s">
        <v>453</v>
      </c>
      <c r="M333" s="536" t="s">
        <v>454</v>
      </c>
      <c r="N333" s="536" t="s">
        <v>455</v>
      </c>
      <c r="O333" s="536" t="s">
        <v>456</v>
      </c>
      <c r="P333" s="536" t="s">
        <v>457</v>
      </c>
      <c r="Q333" s="536" t="s">
        <v>458</v>
      </c>
      <c r="R333" s="539" t="s">
        <v>459</v>
      </c>
      <c r="S333" s="44"/>
      <c r="T333" s="1"/>
      <c r="U333" s="522" t="s">
        <v>92</v>
      </c>
      <c r="V333" s="523"/>
      <c r="W333" s="523"/>
      <c r="X333" s="523"/>
      <c r="Y333" s="524"/>
      <c r="Z333" s="536" t="s">
        <v>461</v>
      </c>
      <c r="AA333" s="536" t="s">
        <v>462</v>
      </c>
      <c r="AB333" s="536" t="s">
        <v>463</v>
      </c>
      <c r="AC333" s="536" t="s">
        <v>464</v>
      </c>
      <c r="AD333" s="536" t="s">
        <v>465</v>
      </c>
      <c r="AE333" s="536" t="s">
        <v>466</v>
      </c>
      <c r="AF333" s="536" t="s">
        <v>467</v>
      </c>
      <c r="AG333" s="568" t="s">
        <v>468</v>
      </c>
      <c r="AH333" s="539" t="s">
        <v>469</v>
      </c>
      <c r="AI333" s="15"/>
      <c r="AJ333" s="547" t="s">
        <v>470</v>
      </c>
      <c r="AK333" s="539" t="s">
        <v>471</v>
      </c>
      <c r="AL333" s="381"/>
    </row>
    <row r="334" spans="1:38" s="4" customFormat="1" ht="15.6" customHeight="1" x14ac:dyDescent="0.2">
      <c r="A334" s="1"/>
      <c r="B334" s="548"/>
      <c r="C334" s="537"/>
      <c r="D334" s="537"/>
      <c r="E334" s="537"/>
      <c r="F334" s="540"/>
      <c r="G334" s="292" t="s">
        <v>3</v>
      </c>
      <c r="H334" s="2" t="s">
        <v>105</v>
      </c>
      <c r="I334" s="293" t="s">
        <v>106</v>
      </c>
      <c r="J334" s="13" t="s">
        <v>101</v>
      </c>
      <c r="K334" s="2" t="s">
        <v>96</v>
      </c>
      <c r="L334" s="548"/>
      <c r="M334" s="537"/>
      <c r="N334" s="537"/>
      <c r="O334" s="537"/>
      <c r="P334" s="537"/>
      <c r="Q334" s="537"/>
      <c r="R334" s="540"/>
      <c r="S334" s="44"/>
      <c r="T334" s="1"/>
      <c r="U334" s="577" t="s">
        <v>472</v>
      </c>
      <c r="V334" s="579" t="s">
        <v>473</v>
      </c>
      <c r="W334" s="579" t="s">
        <v>131</v>
      </c>
      <c r="X334" s="579" t="s">
        <v>132</v>
      </c>
      <c r="Y334" s="579" t="s">
        <v>474</v>
      </c>
      <c r="Z334" s="537"/>
      <c r="AA334" s="537"/>
      <c r="AB334" s="537"/>
      <c r="AC334" s="537"/>
      <c r="AD334" s="537"/>
      <c r="AE334" s="537"/>
      <c r="AF334" s="537"/>
      <c r="AG334" s="569"/>
      <c r="AH334" s="540"/>
      <c r="AI334" s="6" t="s">
        <v>117</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Novembre</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Novembre</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Novembre</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448</v>
      </c>
      <c r="C378" s="536" t="s">
        <v>449</v>
      </c>
      <c r="D378" s="536" t="s">
        <v>450</v>
      </c>
      <c r="E378" s="536" t="s">
        <v>451</v>
      </c>
      <c r="F378" s="539" t="s">
        <v>475</v>
      </c>
      <c r="G378" s="292"/>
      <c r="H378" s="2"/>
      <c r="I378" s="293"/>
      <c r="J378" s="13"/>
      <c r="K378" s="2"/>
      <c r="L378" s="547" t="s">
        <v>453</v>
      </c>
      <c r="M378" s="536" t="s">
        <v>454</v>
      </c>
      <c r="N378" s="536" t="s">
        <v>455</v>
      </c>
      <c r="O378" s="536" t="s">
        <v>456</v>
      </c>
      <c r="P378" s="536" t="s">
        <v>457</v>
      </c>
      <c r="Q378" s="536" t="s">
        <v>458</v>
      </c>
      <c r="R378" s="539" t="s">
        <v>459</v>
      </c>
      <c r="S378" s="44"/>
      <c r="T378" s="1"/>
      <c r="U378" s="522" t="s">
        <v>92</v>
      </c>
      <c r="V378" s="523"/>
      <c r="W378" s="523"/>
      <c r="X378" s="523"/>
      <c r="Y378" s="524"/>
      <c r="Z378" s="536" t="s">
        <v>461</v>
      </c>
      <c r="AA378" s="536" t="s">
        <v>462</v>
      </c>
      <c r="AB378" s="536" t="s">
        <v>463</v>
      </c>
      <c r="AC378" s="536" t="s">
        <v>464</v>
      </c>
      <c r="AD378" s="536" t="s">
        <v>465</v>
      </c>
      <c r="AE378" s="536" t="s">
        <v>466</v>
      </c>
      <c r="AF378" s="536" t="s">
        <v>467</v>
      </c>
      <c r="AG378" s="568" t="s">
        <v>468</v>
      </c>
      <c r="AH378" s="539" t="s">
        <v>469</v>
      </c>
      <c r="AI378" s="15"/>
      <c r="AJ378" s="547" t="s">
        <v>470</v>
      </c>
      <c r="AK378" s="539" t="s">
        <v>471</v>
      </c>
      <c r="AL378" s="381"/>
    </row>
    <row r="379" spans="1:38" s="4" customFormat="1" ht="15.6" customHeight="1" x14ac:dyDescent="0.2">
      <c r="A379" s="1"/>
      <c r="B379" s="548"/>
      <c r="C379" s="537"/>
      <c r="D379" s="537"/>
      <c r="E379" s="537"/>
      <c r="F379" s="540"/>
      <c r="G379" s="292" t="s">
        <v>3</v>
      </c>
      <c r="H379" s="2" t="s">
        <v>105</v>
      </c>
      <c r="I379" s="293" t="s">
        <v>106</v>
      </c>
      <c r="J379" s="13" t="s">
        <v>101</v>
      </c>
      <c r="K379" s="2" t="s">
        <v>96</v>
      </c>
      <c r="L379" s="548"/>
      <c r="M379" s="537"/>
      <c r="N379" s="537"/>
      <c r="O379" s="537"/>
      <c r="P379" s="537"/>
      <c r="Q379" s="537"/>
      <c r="R379" s="540"/>
      <c r="S379" s="44"/>
      <c r="T379" s="1"/>
      <c r="U379" s="577" t="s">
        <v>472</v>
      </c>
      <c r="V379" s="579" t="s">
        <v>473</v>
      </c>
      <c r="W379" s="579" t="s">
        <v>131</v>
      </c>
      <c r="X379" s="579" t="s">
        <v>132</v>
      </c>
      <c r="Y379" s="579" t="s">
        <v>474</v>
      </c>
      <c r="Z379" s="537"/>
      <c r="AA379" s="537"/>
      <c r="AB379" s="537"/>
      <c r="AC379" s="537"/>
      <c r="AD379" s="537"/>
      <c r="AE379" s="537"/>
      <c r="AF379" s="537"/>
      <c r="AG379" s="569"/>
      <c r="AH379" s="540"/>
      <c r="AI379" s="6" t="s">
        <v>117</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Novembre</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Novembre</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Novembre</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448</v>
      </c>
      <c r="C423" s="536" t="s">
        <v>449</v>
      </c>
      <c r="D423" s="536" t="s">
        <v>450</v>
      </c>
      <c r="E423" s="536" t="s">
        <v>451</v>
      </c>
      <c r="F423" s="539" t="s">
        <v>475</v>
      </c>
      <c r="G423" s="292"/>
      <c r="H423" s="2"/>
      <c r="I423" s="293"/>
      <c r="J423" s="13"/>
      <c r="K423" s="2"/>
      <c r="L423" s="547" t="s">
        <v>453</v>
      </c>
      <c r="M423" s="536" t="s">
        <v>454</v>
      </c>
      <c r="N423" s="536" t="s">
        <v>455</v>
      </c>
      <c r="O423" s="536" t="s">
        <v>456</v>
      </c>
      <c r="P423" s="536" t="s">
        <v>457</v>
      </c>
      <c r="Q423" s="536" t="s">
        <v>458</v>
      </c>
      <c r="R423" s="539" t="s">
        <v>459</v>
      </c>
      <c r="S423" s="44"/>
      <c r="T423" s="1"/>
      <c r="U423" s="522" t="s">
        <v>92</v>
      </c>
      <c r="V423" s="523"/>
      <c r="W423" s="523"/>
      <c r="X423" s="523"/>
      <c r="Y423" s="524"/>
      <c r="Z423" s="536" t="s">
        <v>461</v>
      </c>
      <c r="AA423" s="536" t="s">
        <v>462</v>
      </c>
      <c r="AB423" s="536" t="s">
        <v>463</v>
      </c>
      <c r="AC423" s="536" t="s">
        <v>464</v>
      </c>
      <c r="AD423" s="536" t="s">
        <v>465</v>
      </c>
      <c r="AE423" s="536" t="s">
        <v>466</v>
      </c>
      <c r="AF423" s="536" t="s">
        <v>467</v>
      </c>
      <c r="AG423" s="568" t="s">
        <v>468</v>
      </c>
      <c r="AH423" s="539" t="s">
        <v>469</v>
      </c>
      <c r="AI423" s="15"/>
      <c r="AJ423" s="547" t="s">
        <v>470</v>
      </c>
      <c r="AK423" s="539" t="s">
        <v>471</v>
      </c>
      <c r="AL423" s="381"/>
    </row>
    <row r="424" spans="1:38" s="4" customFormat="1" ht="15.6" customHeight="1" x14ac:dyDescent="0.2">
      <c r="A424" s="1"/>
      <c r="B424" s="548"/>
      <c r="C424" s="537"/>
      <c r="D424" s="537"/>
      <c r="E424" s="537"/>
      <c r="F424" s="540"/>
      <c r="G424" s="292" t="s">
        <v>3</v>
      </c>
      <c r="H424" s="2" t="s">
        <v>105</v>
      </c>
      <c r="I424" s="293" t="s">
        <v>106</v>
      </c>
      <c r="J424" s="13" t="s">
        <v>101</v>
      </c>
      <c r="K424" s="2" t="s">
        <v>96</v>
      </c>
      <c r="L424" s="548"/>
      <c r="M424" s="537"/>
      <c r="N424" s="537"/>
      <c r="O424" s="537"/>
      <c r="P424" s="537"/>
      <c r="Q424" s="537"/>
      <c r="R424" s="540"/>
      <c r="S424" s="44"/>
      <c r="T424" s="1"/>
      <c r="U424" s="577" t="s">
        <v>472</v>
      </c>
      <c r="V424" s="579" t="s">
        <v>473</v>
      </c>
      <c r="W424" s="579" t="s">
        <v>131</v>
      </c>
      <c r="X424" s="579" t="s">
        <v>132</v>
      </c>
      <c r="Y424" s="579" t="s">
        <v>474</v>
      </c>
      <c r="Z424" s="537"/>
      <c r="AA424" s="537"/>
      <c r="AB424" s="537"/>
      <c r="AC424" s="537"/>
      <c r="AD424" s="537"/>
      <c r="AE424" s="537"/>
      <c r="AF424" s="537"/>
      <c r="AG424" s="569"/>
      <c r="AH424" s="540"/>
      <c r="AI424" s="6" t="s">
        <v>117</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Novembre</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274</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15" t="s">
        <v>275</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589">
        <f>OCTOBRE!U463</f>
        <v>0</v>
      </c>
      <c r="V463" s="589"/>
      <c r="W463" s="590"/>
      <c r="X463" s="23"/>
      <c r="Y463" s="83" t="s">
        <v>180</v>
      </c>
      <c r="Z463" s="589">
        <f>OCTOBRE!Z463</f>
        <v>0</v>
      </c>
      <c r="AA463" s="589"/>
      <c r="AB463" s="590"/>
      <c r="AC463" s="43"/>
      <c r="AD463" s="83" t="s">
        <v>179</v>
      </c>
      <c r="AE463" s="589">
        <f>OCTOBRE!AE463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276</v>
      </c>
      <c r="L464" s="514"/>
      <c r="M464" s="514"/>
      <c r="N464" s="514"/>
      <c r="O464" s="506">
        <f>J21</f>
        <v>0</v>
      </c>
      <c r="P464" s="506"/>
      <c r="Q464" s="52"/>
      <c r="R464" s="43"/>
      <c r="S464" s="43"/>
      <c r="T464" s="83" t="s">
        <v>164</v>
      </c>
      <c r="U464" s="589">
        <f>OCTOBRE!U464</f>
        <v>0</v>
      </c>
      <c r="V464" s="589"/>
      <c r="W464" s="590"/>
      <c r="X464" s="23"/>
      <c r="Y464" s="83" t="s">
        <v>164</v>
      </c>
      <c r="Z464" s="589">
        <f>OCTOBRE!Z464</f>
        <v>0</v>
      </c>
      <c r="AA464" s="589"/>
      <c r="AB464" s="590"/>
      <c r="AC464" s="43"/>
      <c r="AD464" s="83" t="s">
        <v>164</v>
      </c>
      <c r="AE464" s="589">
        <f>OCTOBRE!AE464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589">
        <f>OCTOBRE!U465</f>
        <v>0</v>
      </c>
      <c r="V465" s="589"/>
      <c r="W465" s="590"/>
      <c r="X465" s="23"/>
      <c r="Y465" s="83" t="s">
        <v>51</v>
      </c>
      <c r="Z465" s="589">
        <f>OCTOBRE!Z465</f>
        <v>0</v>
      </c>
      <c r="AA465" s="589"/>
      <c r="AB465" s="590"/>
      <c r="AC465" s="43"/>
      <c r="AD465" s="83" t="s">
        <v>51</v>
      </c>
      <c r="AE465" s="589">
        <f>OCTOBRE!AE465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83" t="s">
        <v>280</v>
      </c>
      <c r="U466" s="502">
        <f>OCTOBRE!U470</f>
        <v>0</v>
      </c>
      <c r="V466" s="502"/>
      <c r="W466" s="53"/>
      <c r="X466" s="23"/>
      <c r="Y466" s="83" t="s">
        <v>280</v>
      </c>
      <c r="Z466" s="502">
        <f>OCTOBRE!Z470</f>
        <v>0</v>
      </c>
      <c r="AA466" s="502"/>
      <c r="AB466" s="53"/>
      <c r="AC466" s="43"/>
      <c r="AD466" s="83" t="s">
        <v>280</v>
      </c>
      <c r="AE466" s="502">
        <f>OCTOBRE!AE470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83" t="s">
        <v>166</v>
      </c>
      <c r="U467" s="501">
        <v>0</v>
      </c>
      <c r="V467" s="501"/>
      <c r="W467" s="53"/>
      <c r="X467" s="23"/>
      <c r="Y467" s="83" t="s">
        <v>166</v>
      </c>
      <c r="Z467" s="501">
        <v>0</v>
      </c>
      <c r="AA467" s="501"/>
      <c r="AB467" s="53"/>
      <c r="AC467" s="43"/>
      <c r="AD467" s="83" t="s">
        <v>166</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83" t="s">
        <v>167</v>
      </c>
      <c r="U468" s="501">
        <v>0</v>
      </c>
      <c r="V468" s="501"/>
      <c r="W468" s="53"/>
      <c r="X468" s="23"/>
      <c r="Y468" s="83" t="s">
        <v>167</v>
      </c>
      <c r="Z468" s="501">
        <v>0</v>
      </c>
      <c r="AA468" s="501"/>
      <c r="AB468" s="53"/>
      <c r="AC468" s="43"/>
      <c r="AD468" s="83"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277</v>
      </c>
      <c r="L469" s="514"/>
      <c r="M469" s="514"/>
      <c r="N469" s="514"/>
      <c r="O469" s="506">
        <f>SUM(O466-O467+O468)</f>
        <v>0</v>
      </c>
      <c r="P469" s="506"/>
      <c r="Q469" s="96"/>
      <c r="R469" s="43"/>
      <c r="S469" s="43"/>
      <c r="T469" s="83" t="s">
        <v>148</v>
      </c>
      <c r="U469" s="501">
        <v>0</v>
      </c>
      <c r="V469" s="501"/>
      <c r="W469" s="53"/>
      <c r="X469" s="23"/>
      <c r="Y469" s="83" t="s">
        <v>148</v>
      </c>
      <c r="Z469" s="501">
        <v>0</v>
      </c>
      <c r="AA469" s="501"/>
      <c r="AB469" s="53"/>
      <c r="AC469" s="43"/>
      <c r="AD469" s="83"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281</v>
      </c>
      <c r="U470" s="502">
        <f>U466+U467+U468-U469</f>
        <v>0</v>
      </c>
      <c r="V470" s="502"/>
      <c r="W470" s="53"/>
      <c r="X470" s="23"/>
      <c r="Y470" s="83" t="s">
        <v>281</v>
      </c>
      <c r="Z470" s="502">
        <f>Z466+Z467+Z468-Z469</f>
        <v>0</v>
      </c>
      <c r="AA470" s="502"/>
      <c r="AB470" s="53"/>
      <c r="AC470" s="43"/>
      <c r="AD470" s="83" t="s">
        <v>281</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278</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589">
        <f>OCTOBRE!U473</f>
        <v>0</v>
      </c>
      <c r="V473" s="589"/>
      <c r="W473" s="590"/>
      <c r="X473" s="23"/>
      <c r="Y473" s="83" t="s">
        <v>177</v>
      </c>
      <c r="Z473" s="589">
        <f>OCTOBRE!Z473</f>
        <v>0</v>
      </c>
      <c r="AA473" s="589"/>
      <c r="AB473" s="590"/>
      <c r="AC473" s="43"/>
      <c r="AD473" s="83" t="s">
        <v>178</v>
      </c>
      <c r="AE473" s="589">
        <f>OCTOBRE!AE473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589">
        <f>OCTOBRE!U474</f>
        <v>0</v>
      </c>
      <c r="V474" s="589"/>
      <c r="W474" s="590"/>
      <c r="X474" s="23"/>
      <c r="Y474" s="83" t="s">
        <v>164</v>
      </c>
      <c r="Z474" s="589">
        <f>OCTOBRE!Z474</f>
        <v>0</v>
      </c>
      <c r="AA474" s="589"/>
      <c r="AB474" s="590"/>
      <c r="AC474" s="55"/>
      <c r="AD474" s="83" t="s">
        <v>164</v>
      </c>
      <c r="AE474" s="589">
        <f>OCTOBRE!AE474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589">
        <f>OCTOBRE!U475</f>
        <v>0</v>
      </c>
      <c r="V475" s="589"/>
      <c r="W475" s="590"/>
      <c r="X475" s="23"/>
      <c r="Y475" s="83" t="s">
        <v>51</v>
      </c>
      <c r="Z475" s="589">
        <f>OCTOBRE!Z475</f>
        <v>0</v>
      </c>
      <c r="AA475" s="589"/>
      <c r="AB475" s="590"/>
      <c r="AC475" s="56"/>
      <c r="AD475" s="83" t="s">
        <v>51</v>
      </c>
      <c r="AE475" s="589">
        <f>OCTOBRE!AE475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279</v>
      </c>
      <c r="L476" s="514"/>
      <c r="M476" s="514"/>
      <c r="N476" s="514"/>
      <c r="O476" s="506">
        <f>SUM(O472-O474+O475+O473)</f>
        <v>0</v>
      </c>
      <c r="P476" s="506"/>
      <c r="Q476" s="52"/>
      <c r="R476" s="43"/>
      <c r="S476" s="43"/>
      <c r="T476" s="83" t="s">
        <v>280</v>
      </c>
      <c r="U476" s="502">
        <f>OCTOBRE!U480</f>
        <v>0</v>
      </c>
      <c r="V476" s="502"/>
      <c r="W476" s="53"/>
      <c r="X476" s="23"/>
      <c r="Y476" s="83" t="s">
        <v>280</v>
      </c>
      <c r="Z476" s="502">
        <f>OCTOBRE!Z480</f>
        <v>0</v>
      </c>
      <c r="AA476" s="502"/>
      <c r="AB476" s="53"/>
      <c r="AC476" s="43"/>
      <c r="AD476" s="83" t="s">
        <v>280</v>
      </c>
      <c r="AE476" s="502">
        <f>OCTOBRE!AE480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170</v>
      </c>
      <c r="U477" s="501">
        <v>0</v>
      </c>
      <c r="V477" s="501"/>
      <c r="W477" s="53"/>
      <c r="X477" s="23"/>
      <c r="Y477" s="83" t="s">
        <v>170</v>
      </c>
      <c r="Z477" s="501">
        <v>0</v>
      </c>
      <c r="AA477" s="501"/>
      <c r="AB477" s="53"/>
      <c r="AC477" s="43"/>
      <c r="AD477" s="83" t="s">
        <v>170</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167</v>
      </c>
      <c r="U478" s="501">
        <v>0</v>
      </c>
      <c r="V478" s="501"/>
      <c r="W478" s="53"/>
      <c r="X478" s="23"/>
      <c r="Y478" s="83" t="s">
        <v>167</v>
      </c>
      <c r="Z478" s="501">
        <v>0</v>
      </c>
      <c r="AA478" s="501"/>
      <c r="AB478" s="53"/>
      <c r="AC478" s="23"/>
      <c r="AD478" s="83"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148</v>
      </c>
      <c r="U479" s="501">
        <v>0</v>
      </c>
      <c r="V479" s="501"/>
      <c r="W479" s="53"/>
      <c r="X479" s="23"/>
      <c r="Y479" s="83" t="s">
        <v>148</v>
      </c>
      <c r="Z479" s="501">
        <v>0</v>
      </c>
      <c r="AA479" s="501"/>
      <c r="AB479" s="53"/>
      <c r="AC479" s="23"/>
      <c r="AD479" s="83" t="s">
        <v>148</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281</v>
      </c>
      <c r="U480" s="502">
        <f>U476+U477+U478-U479</f>
        <v>0</v>
      </c>
      <c r="V480" s="502"/>
      <c r="W480" s="53"/>
      <c r="X480" s="23"/>
      <c r="Y480" s="83" t="s">
        <v>281</v>
      </c>
      <c r="Z480" s="502">
        <f>Z476+Z477+Z478-Z479</f>
        <v>0</v>
      </c>
      <c r="AA480" s="502"/>
      <c r="AB480" s="53"/>
      <c r="AC480" s="23"/>
      <c r="AD480" s="83" t="s">
        <v>281</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589">
        <f>OCTOBRE!U483</f>
        <v>0</v>
      </c>
      <c r="V483" s="589"/>
      <c r="W483" s="590"/>
      <c r="X483" s="23"/>
      <c r="Y483" s="83" t="s">
        <v>176</v>
      </c>
      <c r="Z483" s="589">
        <f>OCTOBRE!Z483</f>
        <v>0</v>
      </c>
      <c r="AA483" s="589"/>
      <c r="AB483" s="590"/>
      <c r="AC483" s="23"/>
      <c r="AD483" s="83" t="s">
        <v>175</v>
      </c>
      <c r="AE483" s="589">
        <f>OCTOBRE!AE483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589">
        <f>OCTOBRE!U484</f>
        <v>0</v>
      </c>
      <c r="V484" s="589"/>
      <c r="W484" s="590"/>
      <c r="X484" s="23"/>
      <c r="Y484" s="83" t="s">
        <v>164</v>
      </c>
      <c r="Z484" s="589">
        <f>OCTOBRE!Z484</f>
        <v>0</v>
      </c>
      <c r="AA484" s="589"/>
      <c r="AB484" s="590"/>
      <c r="AC484" s="23"/>
      <c r="AD484" s="83" t="s">
        <v>164</v>
      </c>
      <c r="AE484" s="589">
        <f>OCTOBRE!AE484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OCTOBRE!U485</f>
        <v>0</v>
      </c>
      <c r="V485" s="589"/>
      <c r="W485" s="590"/>
      <c r="X485" s="23"/>
      <c r="Y485" s="83" t="s">
        <v>51</v>
      </c>
      <c r="Z485" s="589">
        <f>OCTOBRE!Z485</f>
        <v>0</v>
      </c>
      <c r="AA485" s="589"/>
      <c r="AB485" s="590"/>
      <c r="AC485" s="23"/>
      <c r="AD485" s="83" t="s">
        <v>51</v>
      </c>
      <c r="AE485" s="589">
        <f>OCTOBRE!AE485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280</v>
      </c>
      <c r="U486" s="502">
        <f>OCTOBRE!U490</f>
        <v>0</v>
      </c>
      <c r="V486" s="502"/>
      <c r="W486" s="53"/>
      <c r="X486" s="23"/>
      <c r="Y486" s="83" t="s">
        <v>280</v>
      </c>
      <c r="Z486" s="502">
        <f>OCTOBRE!Z490</f>
        <v>0</v>
      </c>
      <c r="AA486" s="502"/>
      <c r="AB486" s="53"/>
      <c r="AC486" s="23"/>
      <c r="AD486" s="83" t="s">
        <v>280</v>
      </c>
      <c r="AE486" s="502">
        <f>OCTOBRE!AE490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170</v>
      </c>
      <c r="U487" s="501">
        <v>0</v>
      </c>
      <c r="V487" s="501"/>
      <c r="W487" s="53"/>
      <c r="X487" s="23"/>
      <c r="Y487" s="83" t="s">
        <v>170</v>
      </c>
      <c r="Z487" s="501">
        <v>0</v>
      </c>
      <c r="AA487" s="501"/>
      <c r="AB487" s="53"/>
      <c r="AC487" s="23"/>
      <c r="AD487" s="83" t="s">
        <v>170</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167</v>
      </c>
      <c r="U488" s="501">
        <v>0</v>
      </c>
      <c r="V488" s="501"/>
      <c r="W488" s="53"/>
      <c r="X488" s="23"/>
      <c r="Y488" s="83" t="s">
        <v>167</v>
      </c>
      <c r="Z488" s="501">
        <v>0</v>
      </c>
      <c r="AA488" s="501"/>
      <c r="AB488" s="53"/>
      <c r="AC488" s="23"/>
      <c r="AD488" s="83" t="s">
        <v>167</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148</v>
      </c>
      <c r="U489" s="501">
        <v>0</v>
      </c>
      <c r="V489" s="501"/>
      <c r="W489" s="53"/>
      <c r="X489" s="23"/>
      <c r="Y489" s="83" t="s">
        <v>148</v>
      </c>
      <c r="Z489" s="501">
        <v>0</v>
      </c>
      <c r="AA489" s="501"/>
      <c r="AB489" s="53"/>
      <c r="AC489" s="23"/>
      <c r="AD489" s="83" t="s">
        <v>148</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281</v>
      </c>
      <c r="U490" s="502">
        <f>U486+U487+U488-U489</f>
        <v>0</v>
      </c>
      <c r="V490" s="502"/>
      <c r="W490" s="53"/>
      <c r="X490" s="23"/>
      <c r="Y490" s="83" t="s">
        <v>281</v>
      </c>
      <c r="Z490" s="502">
        <f>Z486+Z487+Z488-Z489</f>
        <v>0</v>
      </c>
      <c r="AA490" s="502"/>
      <c r="AB490" s="53"/>
      <c r="AC490" s="23"/>
      <c r="AD490" s="83" t="s">
        <v>281</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589">
        <f>OCTOBRE!U493</f>
        <v>0</v>
      </c>
      <c r="V493" s="589"/>
      <c r="W493" s="590"/>
      <c r="X493" s="23"/>
      <c r="Y493" s="83" t="s">
        <v>173</v>
      </c>
      <c r="Z493" s="589">
        <f>OCTOBRE!Z493</f>
        <v>0</v>
      </c>
      <c r="AA493" s="589"/>
      <c r="AB493" s="590"/>
      <c r="AC493" s="23"/>
      <c r="AD493" s="83" t="s">
        <v>174</v>
      </c>
      <c r="AE493" s="589">
        <f>OCTOBRE!AE493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589">
        <f>OCTOBRE!U494</f>
        <v>0</v>
      </c>
      <c r="V494" s="589"/>
      <c r="W494" s="590"/>
      <c r="X494" s="23"/>
      <c r="Y494" s="83" t="s">
        <v>164</v>
      </c>
      <c r="Z494" s="589">
        <f>OCTOBRE!Z494</f>
        <v>0</v>
      </c>
      <c r="AA494" s="589"/>
      <c r="AB494" s="590"/>
      <c r="AC494" s="23"/>
      <c r="AD494" s="83" t="s">
        <v>164</v>
      </c>
      <c r="AE494" s="589">
        <f>OCTOBRE!AE494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OCTOBRE!U495</f>
        <v>0</v>
      </c>
      <c r="V495" s="589"/>
      <c r="W495" s="590"/>
      <c r="X495" s="23"/>
      <c r="Y495" s="83" t="s">
        <v>51</v>
      </c>
      <c r="Z495" s="589">
        <f>OCTOBRE!Z495</f>
        <v>0</v>
      </c>
      <c r="AA495" s="589"/>
      <c r="AB495" s="590"/>
      <c r="AC495" s="23"/>
      <c r="AD495" s="83" t="s">
        <v>51</v>
      </c>
      <c r="AE495" s="589">
        <f>OCTOBRE!AE495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280</v>
      </c>
      <c r="U496" s="502">
        <f>OCTOBRE!U500</f>
        <v>0</v>
      </c>
      <c r="V496" s="502"/>
      <c r="W496" s="53"/>
      <c r="X496" s="23"/>
      <c r="Y496" s="83" t="s">
        <v>280</v>
      </c>
      <c r="Z496" s="502">
        <f>OCTOBRE!Z500</f>
        <v>0</v>
      </c>
      <c r="AA496" s="502"/>
      <c r="AB496" s="53"/>
      <c r="AC496" s="23"/>
      <c r="AD496" s="83" t="s">
        <v>280</v>
      </c>
      <c r="AE496" s="502">
        <f>OCTOBRE!AE500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170</v>
      </c>
      <c r="U497" s="501">
        <v>0</v>
      </c>
      <c r="V497" s="501"/>
      <c r="W497" s="53"/>
      <c r="X497" s="23"/>
      <c r="Y497" s="83" t="s">
        <v>170</v>
      </c>
      <c r="Z497" s="501">
        <v>0</v>
      </c>
      <c r="AA497" s="501"/>
      <c r="AB497" s="53"/>
      <c r="AC497" s="23"/>
      <c r="AD497" s="83" t="s">
        <v>170</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167</v>
      </c>
      <c r="U498" s="501">
        <v>0</v>
      </c>
      <c r="V498" s="501"/>
      <c r="W498" s="53"/>
      <c r="X498" s="23"/>
      <c r="Y498" s="83" t="s">
        <v>167</v>
      </c>
      <c r="Z498" s="501">
        <v>0</v>
      </c>
      <c r="AA498" s="501"/>
      <c r="AB498" s="53"/>
      <c r="AC498" s="23"/>
      <c r="AD498" s="83"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148</v>
      </c>
      <c r="U499" s="501">
        <v>0</v>
      </c>
      <c r="V499" s="501"/>
      <c r="W499" s="53"/>
      <c r="X499" s="23"/>
      <c r="Y499" s="83" t="s">
        <v>148</v>
      </c>
      <c r="Z499" s="501">
        <v>0</v>
      </c>
      <c r="AA499" s="501"/>
      <c r="AB499" s="53"/>
      <c r="AC499" s="23"/>
      <c r="AD499" s="83"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281</v>
      </c>
      <c r="U500" s="502">
        <f>U496+U497+U498-U499</f>
        <v>0</v>
      </c>
      <c r="V500" s="502"/>
      <c r="W500" s="53"/>
      <c r="X500" s="23"/>
      <c r="Y500" s="83" t="s">
        <v>281</v>
      </c>
      <c r="Z500" s="502">
        <f>Z496+Z497+Z498-Z499</f>
        <v>0</v>
      </c>
      <c r="AA500" s="502"/>
      <c r="AB500" s="53"/>
      <c r="AC500" s="23"/>
      <c r="AD500" s="83" t="s">
        <v>281</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w3nD6+FiVjyfeDR8SaWYn2CQcWY7zqotn0kMVJwhL9ZgPQ6m7HCTvybI7q+nTDcD+H2ugt4m6HiDZqMbyTF/1g==" saltValue="EwqlEyFnYL3aqfhF7QvbZA=="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292</v>
      </c>
      <c r="B3" s="583"/>
      <c r="C3" s="583"/>
      <c r="D3" s="583"/>
      <c r="E3" s="583"/>
      <c r="F3" s="583"/>
      <c r="G3" s="583"/>
      <c r="H3" s="583"/>
      <c r="I3" s="583"/>
      <c r="J3" s="583"/>
      <c r="K3" s="144"/>
    </row>
    <row r="4" spans="1:11" s="145" customFormat="1" ht="15.6" customHeight="1" x14ac:dyDescent="0.25">
      <c r="B4" s="148"/>
      <c r="C4" s="148"/>
      <c r="D4" s="148"/>
      <c r="E4" s="148"/>
      <c r="F4" s="309" t="s">
        <v>293</v>
      </c>
      <c r="G4" s="149">
        <f>JANVIER!E11</f>
        <v>0</v>
      </c>
      <c r="H4" s="148"/>
      <c r="I4" s="148"/>
      <c r="J4" s="148"/>
      <c r="K4" s="144"/>
    </row>
    <row r="5" spans="1:11" ht="15.6" customHeight="1" x14ac:dyDescent="0.2">
      <c r="A5" s="47" t="s">
        <v>50</v>
      </c>
      <c r="B5" s="47"/>
      <c r="C5" s="47"/>
      <c r="D5" s="47"/>
      <c r="E5" s="47"/>
      <c r="F5" s="47"/>
      <c r="G5" s="487" t="s">
        <v>485</v>
      </c>
      <c r="H5" s="333" t="s">
        <v>273</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294</v>
      </c>
      <c r="B7" s="47"/>
      <c r="C7" s="47"/>
      <c r="D7" s="47"/>
      <c r="E7" s="47"/>
      <c r="F7" s="47"/>
      <c r="G7" s="47"/>
      <c r="H7" s="47"/>
      <c r="I7" s="47" t="s">
        <v>52</v>
      </c>
      <c r="J7" s="419">
        <f>'RAP OCT'!J39</f>
        <v>0</v>
      </c>
      <c r="K7" s="47"/>
    </row>
    <row r="8" spans="1:11" ht="15.6" customHeight="1" x14ac:dyDescent="0.2">
      <c r="A8" s="128" t="s">
        <v>295</v>
      </c>
      <c r="B8" s="128"/>
      <c r="C8" s="128"/>
      <c r="D8" s="128"/>
      <c r="E8" s="128"/>
      <c r="F8" s="47"/>
      <c r="G8" s="47"/>
      <c r="H8" s="47"/>
      <c r="I8" s="47"/>
      <c r="J8" s="134"/>
      <c r="K8" s="47"/>
    </row>
    <row r="9" spans="1:11" ht="15.6" customHeight="1" x14ac:dyDescent="0.2">
      <c r="A9" s="47" t="s">
        <v>296</v>
      </c>
      <c r="B9" s="47"/>
      <c r="C9" s="47"/>
      <c r="D9" s="47"/>
      <c r="E9" s="47"/>
      <c r="F9" s="47"/>
      <c r="G9" s="47"/>
      <c r="H9" s="47"/>
      <c r="I9" s="413">
        <f>SUM(NOVEMBRE!$B$7)</f>
        <v>0</v>
      </c>
      <c r="J9" s="135"/>
      <c r="K9" s="47"/>
    </row>
    <row r="10" spans="1:11" ht="15.6" customHeight="1" x14ac:dyDescent="0.2">
      <c r="A10" s="47" t="s">
        <v>297</v>
      </c>
      <c r="B10" s="47"/>
      <c r="C10" s="47"/>
      <c r="D10" s="47"/>
      <c r="E10" s="47"/>
      <c r="F10" s="47"/>
      <c r="G10" s="47"/>
      <c r="H10" s="47"/>
      <c r="I10" s="414">
        <f>SUM(NOVEMBRE!$C$7)</f>
        <v>0</v>
      </c>
      <c r="J10" s="135"/>
      <c r="K10" s="47"/>
    </row>
    <row r="11" spans="1:11" ht="15.6" customHeight="1" x14ac:dyDescent="0.2">
      <c r="A11" s="47" t="s">
        <v>298</v>
      </c>
      <c r="B11" s="47"/>
      <c r="C11" s="47"/>
      <c r="D11" s="47"/>
      <c r="E11" s="47"/>
      <c r="F11" s="47"/>
      <c r="G11" s="47"/>
      <c r="H11" s="47"/>
      <c r="I11" s="414">
        <f>SUM(NOVEMBRE!$D$7)</f>
        <v>0</v>
      </c>
      <c r="J11" s="135"/>
      <c r="K11" s="47"/>
    </row>
    <row r="12" spans="1:11" ht="15.6" customHeight="1" x14ac:dyDescent="0.2">
      <c r="A12" s="47" t="s">
        <v>487</v>
      </c>
      <c r="B12" s="47"/>
      <c r="C12" s="47"/>
      <c r="D12" s="47"/>
      <c r="E12" s="47"/>
      <c r="F12" s="47"/>
      <c r="G12" s="47"/>
      <c r="H12" s="47"/>
      <c r="I12" s="414">
        <f>SUM(NOVEMBRE!$E$7)</f>
        <v>0</v>
      </c>
      <c r="J12" s="135"/>
      <c r="K12" s="47"/>
    </row>
    <row r="13" spans="1:11" ht="15.6" customHeight="1" x14ac:dyDescent="0.2">
      <c r="A13" s="47" t="s">
        <v>299</v>
      </c>
      <c r="B13" s="47"/>
      <c r="C13" s="47"/>
      <c r="D13" s="47"/>
      <c r="E13" s="47"/>
      <c r="F13" s="47"/>
      <c r="G13" s="47"/>
      <c r="H13" s="47"/>
      <c r="I13" s="414">
        <f>SUM(NOVEMBRE!$F$7)</f>
        <v>0</v>
      </c>
      <c r="J13" s="135"/>
      <c r="K13" s="47"/>
    </row>
    <row r="14" spans="1:11" ht="15.6" customHeight="1" x14ac:dyDescent="0.2">
      <c r="A14" s="47" t="s">
        <v>300</v>
      </c>
      <c r="B14" s="47"/>
      <c r="C14" s="47"/>
      <c r="D14" s="47"/>
      <c r="E14" s="47"/>
      <c r="F14" s="47"/>
      <c r="G14" s="47"/>
      <c r="H14" s="47"/>
      <c r="I14" s="414">
        <f>SUM(NOVEMBRE!$L$7:$O$7)</f>
        <v>0</v>
      </c>
      <c r="J14" s="135"/>
      <c r="K14" s="47"/>
    </row>
    <row r="15" spans="1:11" ht="15.6" customHeight="1" x14ac:dyDescent="0.2">
      <c r="A15" s="47"/>
      <c r="B15" s="47" t="s">
        <v>53</v>
      </c>
      <c r="C15" s="137" t="s">
        <v>301</v>
      </c>
      <c r="D15" s="47"/>
      <c r="E15" s="47"/>
      <c r="F15" s="47"/>
      <c r="G15" s="47"/>
      <c r="H15" s="47"/>
      <c r="I15" s="414">
        <f>SUM(NOVEMBRE!$Q$7:$R$7)</f>
        <v>0</v>
      </c>
      <c r="J15" s="135"/>
      <c r="K15" s="47"/>
    </row>
    <row r="16" spans="1:11" ht="15.6" customHeight="1" thickBot="1" x14ac:dyDescent="0.25">
      <c r="A16" s="47"/>
      <c r="B16" s="47"/>
      <c r="C16" s="137" t="s">
        <v>302</v>
      </c>
      <c r="D16" s="47"/>
      <c r="E16" s="47"/>
      <c r="F16" s="47"/>
      <c r="G16" s="47"/>
      <c r="H16" s="47"/>
      <c r="I16" s="415">
        <f>SUM(NOVEMBRE!$P$7)</f>
        <v>0</v>
      </c>
      <c r="J16" s="135"/>
      <c r="K16" s="47"/>
    </row>
    <row r="17" spans="1:11" ht="15.6" customHeight="1" thickBot="1" x14ac:dyDescent="0.25">
      <c r="A17" s="47"/>
      <c r="B17" s="128" t="s">
        <v>303</v>
      </c>
      <c r="C17" s="47"/>
      <c r="D17" s="47"/>
      <c r="E17" s="47"/>
      <c r="F17" s="47"/>
      <c r="G17" s="47"/>
      <c r="H17" s="47"/>
      <c r="I17" s="128"/>
      <c r="J17" s="174">
        <f>SUM(I9:I16)</f>
        <v>0</v>
      </c>
      <c r="K17" s="47"/>
    </row>
    <row r="18" spans="1:11" ht="15.6" customHeight="1" thickTop="1" thickBot="1" x14ac:dyDescent="0.25">
      <c r="A18" s="47"/>
      <c r="B18" s="128" t="s">
        <v>304</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305</v>
      </c>
      <c r="B20" s="47"/>
      <c r="C20" s="47"/>
      <c r="D20" s="47"/>
      <c r="E20" s="47"/>
      <c r="F20" s="47"/>
      <c r="G20" s="47"/>
      <c r="H20" s="47"/>
      <c r="I20" s="47"/>
      <c r="J20" s="135"/>
      <c r="K20" s="47"/>
    </row>
    <row r="21" spans="1:11" ht="15.6" customHeight="1" thickBot="1" x14ac:dyDescent="0.25">
      <c r="A21" s="47" t="s">
        <v>306</v>
      </c>
      <c r="B21" s="47"/>
      <c r="C21" s="47"/>
      <c r="D21" s="47"/>
      <c r="E21" s="47"/>
      <c r="F21" s="47"/>
      <c r="G21" s="47"/>
      <c r="H21" s="47"/>
      <c r="I21" s="47"/>
      <c r="J21" s="135"/>
      <c r="K21" s="47"/>
    </row>
    <row r="22" spans="1:11" ht="15.6" customHeight="1" x14ac:dyDescent="0.2">
      <c r="A22" s="47" t="s">
        <v>307</v>
      </c>
      <c r="B22" s="47"/>
      <c r="C22" s="47"/>
      <c r="D22" s="47"/>
      <c r="E22" s="47"/>
      <c r="F22" s="47"/>
      <c r="G22" s="47"/>
      <c r="H22" s="419">
        <f>SUM(NOVEMBRE!$U$7)</f>
        <v>0</v>
      </c>
      <c r="I22" s="47"/>
      <c r="J22" s="135"/>
      <c r="K22" s="47"/>
    </row>
    <row r="23" spans="1:11" ht="15.6" customHeight="1" x14ac:dyDescent="0.2">
      <c r="A23" s="47" t="s">
        <v>308</v>
      </c>
      <c r="B23" s="47"/>
      <c r="C23" s="47"/>
      <c r="D23" s="47"/>
      <c r="E23" s="47"/>
      <c r="F23" s="47"/>
      <c r="G23" s="47"/>
      <c r="H23" s="416">
        <f>SUM(NOVEMBRE!$V$7)</f>
        <v>0</v>
      </c>
      <c r="I23" s="47"/>
      <c r="J23" s="135"/>
      <c r="K23" s="47"/>
    </row>
    <row r="24" spans="1:11" ht="15.6" customHeight="1" thickBot="1" x14ac:dyDescent="0.25">
      <c r="A24" s="47" t="s">
        <v>309</v>
      </c>
      <c r="B24" s="47"/>
      <c r="C24" s="47"/>
      <c r="D24" s="47"/>
      <c r="E24" s="47"/>
      <c r="F24" s="47"/>
      <c r="G24" s="47"/>
      <c r="H24" s="416">
        <f>SUM(NOVEMBRE!$W$7:'NOVEMBRE'!$X$7)</f>
        <v>0</v>
      </c>
      <c r="I24" s="47"/>
      <c r="J24" s="135"/>
      <c r="K24" s="47"/>
    </row>
    <row r="25" spans="1:11" ht="15.6" customHeight="1" thickBot="1" x14ac:dyDescent="0.25">
      <c r="A25" s="47" t="s">
        <v>310</v>
      </c>
      <c r="B25" s="47"/>
      <c r="C25" s="47"/>
      <c r="D25" s="47"/>
      <c r="E25" s="47"/>
      <c r="F25" s="47"/>
      <c r="G25" s="47"/>
      <c r="H25" s="415">
        <f>SUM(NOVEMBRE!$Y$7)</f>
        <v>0</v>
      </c>
      <c r="I25" s="417">
        <f>SUM(H22:H25)</f>
        <v>0</v>
      </c>
      <c r="J25" s="135"/>
      <c r="K25" s="47"/>
    </row>
    <row r="26" spans="1:11" ht="15.6" customHeight="1" x14ac:dyDescent="0.2">
      <c r="A26" s="47" t="s">
        <v>311</v>
      </c>
      <c r="B26" s="47"/>
      <c r="C26" s="47"/>
      <c r="D26" s="47"/>
      <c r="E26" s="47"/>
      <c r="F26" s="47"/>
      <c r="G26" s="47"/>
      <c r="H26" s="143"/>
      <c r="I26" s="414">
        <f>SUM(NOVEMBRE!$Z$7)</f>
        <v>0</v>
      </c>
      <c r="J26" s="135"/>
      <c r="K26" s="47"/>
    </row>
    <row r="27" spans="1:11" ht="15.6" customHeight="1" x14ac:dyDescent="0.2">
      <c r="A27" s="47" t="s">
        <v>312</v>
      </c>
      <c r="B27" s="47"/>
      <c r="C27" s="47"/>
      <c r="D27" s="47"/>
      <c r="E27" s="47"/>
      <c r="F27" s="47"/>
      <c r="G27" s="47"/>
      <c r="H27" s="47"/>
      <c r="I27" s="414">
        <f>SUM(NOVEMBRE!$AA$7)</f>
        <v>0</v>
      </c>
      <c r="J27" s="135"/>
      <c r="K27" s="47"/>
    </row>
    <row r="28" spans="1:11" ht="15.6" customHeight="1" x14ac:dyDescent="0.2">
      <c r="A28" s="47" t="s">
        <v>313</v>
      </c>
      <c r="B28" s="47"/>
      <c r="C28" s="47"/>
      <c r="D28" s="47"/>
      <c r="E28" s="47"/>
      <c r="F28" s="47"/>
      <c r="G28" s="47"/>
      <c r="H28" s="47"/>
      <c r="I28" s="414">
        <f>SUM(NOVEMBRE!$AB$7)</f>
        <v>0</v>
      </c>
      <c r="J28" s="135"/>
      <c r="K28" s="47"/>
    </row>
    <row r="29" spans="1:11" ht="15.6" customHeight="1" x14ac:dyDescent="0.2">
      <c r="A29" s="47" t="s">
        <v>314</v>
      </c>
      <c r="B29" s="47"/>
      <c r="C29" s="47"/>
      <c r="D29" s="47"/>
      <c r="E29" s="47"/>
      <c r="F29" s="47"/>
      <c r="G29" s="47"/>
      <c r="H29" s="47"/>
      <c r="I29" s="414">
        <f>SUM(NOVEMBRE!$AC$7)</f>
        <v>0</v>
      </c>
      <c r="J29" s="135"/>
      <c r="K29" s="47"/>
    </row>
    <row r="30" spans="1:11" ht="15.6" customHeight="1" x14ac:dyDescent="0.2">
      <c r="A30" s="47" t="s">
        <v>315</v>
      </c>
      <c r="B30" s="47"/>
      <c r="C30" s="47"/>
      <c r="D30" s="47"/>
      <c r="E30" s="47"/>
      <c r="F30" s="47"/>
      <c r="G30" s="47"/>
      <c r="H30" s="47"/>
      <c r="I30" s="414">
        <f>SUM(NOVEMBRE!$AD$7)</f>
        <v>0</v>
      </c>
      <c r="J30" s="135"/>
      <c r="K30" s="47"/>
    </row>
    <row r="31" spans="1:11" ht="15.6" customHeight="1" x14ac:dyDescent="0.2">
      <c r="A31" s="47" t="s">
        <v>316</v>
      </c>
      <c r="B31" s="47"/>
      <c r="C31" s="47"/>
      <c r="D31" s="47"/>
      <c r="E31" s="47"/>
      <c r="F31" s="47"/>
      <c r="G31" s="47"/>
      <c r="H31" s="47"/>
      <c r="I31" s="414">
        <f>SUM(NOVEMBRE!$AE$7)</f>
        <v>0</v>
      </c>
      <c r="J31" s="135"/>
      <c r="K31" s="47"/>
    </row>
    <row r="32" spans="1:11" ht="15.6" customHeight="1" x14ac:dyDescent="0.2">
      <c r="A32" s="47" t="s">
        <v>317</v>
      </c>
      <c r="B32" s="47"/>
      <c r="C32" s="47"/>
      <c r="D32" s="47"/>
      <c r="E32" s="47"/>
      <c r="F32" s="47"/>
      <c r="G32" s="47"/>
      <c r="H32" s="47"/>
      <c r="I32" s="414">
        <f>SUM(NOVEMBRE!$AF$7)</f>
        <v>0</v>
      </c>
      <c r="J32" s="135"/>
      <c r="K32" s="47"/>
    </row>
    <row r="33" spans="1:11" ht="15.6" customHeight="1" x14ac:dyDescent="0.2">
      <c r="A33" s="47" t="s">
        <v>318</v>
      </c>
      <c r="B33" s="47"/>
      <c r="C33" s="47"/>
      <c r="D33" s="47"/>
      <c r="E33" s="47"/>
      <c r="F33" s="47"/>
      <c r="G33" s="47"/>
      <c r="H33" s="47"/>
      <c r="I33" s="414">
        <f>SUM(NOVEMBRE!$AG$7)</f>
        <v>0</v>
      </c>
      <c r="J33" s="135"/>
      <c r="K33" s="47"/>
    </row>
    <row r="34" spans="1:11" ht="15.6" customHeight="1" x14ac:dyDescent="0.2">
      <c r="A34" s="47" t="s">
        <v>319</v>
      </c>
      <c r="B34" s="47"/>
      <c r="C34" s="47"/>
      <c r="D34" s="47"/>
      <c r="E34" s="47"/>
      <c r="F34" s="47"/>
      <c r="G34" s="47"/>
      <c r="H34" s="47"/>
      <c r="I34" s="414">
        <f>SUM(NOVEMBRE!$AH$7)</f>
        <v>0</v>
      </c>
      <c r="J34" s="135"/>
      <c r="K34" s="47"/>
    </row>
    <row r="35" spans="1:11" ht="15.6" customHeight="1" x14ac:dyDescent="0.2">
      <c r="A35" s="47" t="s">
        <v>319</v>
      </c>
      <c r="B35" s="47"/>
      <c r="C35" s="47"/>
      <c r="D35" s="47"/>
      <c r="E35" s="47"/>
      <c r="F35" s="47"/>
      <c r="G35" s="47"/>
      <c r="H35" s="47"/>
      <c r="I35" s="418">
        <v>0</v>
      </c>
      <c r="J35" s="135"/>
      <c r="K35" s="47"/>
    </row>
    <row r="36" spans="1:11" ht="15.6" customHeight="1" x14ac:dyDescent="0.2">
      <c r="A36" s="47" t="s">
        <v>320</v>
      </c>
      <c r="B36" s="47"/>
      <c r="C36" s="47"/>
      <c r="D36" s="47"/>
      <c r="E36" s="47"/>
      <c r="F36" s="47"/>
      <c r="G36" s="47"/>
      <c r="H36" s="47"/>
      <c r="I36" s="414">
        <f>SUM(NOVEMBRE!$AJ$7)</f>
        <v>0</v>
      </c>
      <c r="J36" s="135"/>
      <c r="K36" s="47"/>
    </row>
    <row r="37" spans="1:11" ht="15.6" customHeight="1" thickBot="1" x14ac:dyDescent="0.25">
      <c r="A37" s="47" t="s">
        <v>321</v>
      </c>
      <c r="B37" s="47"/>
      <c r="C37" s="47"/>
      <c r="D37" s="47"/>
      <c r="E37" s="47"/>
      <c r="F37" s="47"/>
      <c r="G37" s="47"/>
      <c r="H37" s="47"/>
      <c r="I37" s="415">
        <f>SUM(NOVEMBRE!$AK$7)</f>
        <v>0</v>
      </c>
      <c r="J37" s="135"/>
      <c r="K37" s="47"/>
    </row>
    <row r="38" spans="1:11" ht="15.6" customHeight="1" thickBot="1" x14ac:dyDescent="0.25">
      <c r="A38" s="47" t="s">
        <v>322</v>
      </c>
      <c r="B38" s="47"/>
      <c r="C38" s="47"/>
      <c r="D38" s="47"/>
      <c r="E38" s="47"/>
      <c r="F38" s="47"/>
      <c r="G38" s="47"/>
      <c r="H38" s="47"/>
      <c r="I38" s="124"/>
      <c r="J38" s="421">
        <f>SUM(I25:I37)</f>
        <v>0</v>
      </c>
      <c r="K38" s="47"/>
    </row>
    <row r="39" spans="1:11" ht="15.6" customHeight="1" thickTop="1" thickBot="1" x14ac:dyDescent="0.25">
      <c r="A39" s="128" t="s">
        <v>323</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324</v>
      </c>
      <c r="B41" s="47"/>
      <c r="C41" s="47"/>
      <c r="D41" s="47"/>
      <c r="E41" s="47"/>
      <c r="F41" s="47"/>
      <c r="G41" s="47"/>
      <c r="H41" s="47"/>
      <c r="I41" s="47"/>
      <c r="J41" s="47"/>
      <c r="K41" s="47"/>
    </row>
    <row r="42" spans="1:11" ht="15.6" customHeight="1" x14ac:dyDescent="0.2">
      <c r="A42" s="47" t="s">
        <v>325</v>
      </c>
      <c r="B42" s="47"/>
      <c r="C42" s="47"/>
      <c r="D42" s="47"/>
      <c r="E42" s="47"/>
      <c r="F42" s="47"/>
      <c r="G42" s="47"/>
      <c r="H42" s="47"/>
      <c r="I42" s="47"/>
      <c r="J42" s="47"/>
      <c r="K42" s="47"/>
    </row>
    <row r="43" spans="1:11" ht="15.6" customHeight="1" x14ac:dyDescent="0.2">
      <c r="A43" s="47" t="s">
        <v>326</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327</v>
      </c>
      <c r="E46" s="47"/>
      <c r="F46" s="47"/>
      <c r="G46" s="47"/>
      <c r="H46" s="124"/>
      <c r="I46" s="124"/>
      <c r="J46" s="138" t="s">
        <v>328</v>
      </c>
      <c r="K46" s="47"/>
    </row>
    <row r="47" spans="1:11" ht="15.6" customHeight="1" x14ac:dyDescent="0.2">
      <c r="A47" s="47"/>
      <c r="B47" s="47"/>
      <c r="C47" s="47"/>
      <c r="D47" s="47"/>
      <c r="E47" s="47"/>
      <c r="F47" s="47"/>
      <c r="G47" s="47"/>
      <c r="H47" s="47" t="s">
        <v>50</v>
      </c>
      <c r="I47" s="47"/>
      <c r="J47" s="47"/>
      <c r="K47" s="47"/>
    </row>
    <row r="48" spans="1:11" ht="15.6" customHeight="1" x14ac:dyDescent="0.2">
      <c r="A48" s="587" t="s">
        <v>380</v>
      </c>
      <c r="B48" s="587"/>
      <c r="C48" s="587"/>
      <c r="D48" s="587"/>
      <c r="E48" s="587"/>
      <c r="F48" s="587"/>
      <c r="G48" s="587"/>
      <c r="H48" s="587"/>
      <c r="I48" s="587"/>
      <c r="J48" s="587"/>
      <c r="K48" s="47"/>
    </row>
    <row r="49" spans="1:11" ht="15.6" customHeight="1" x14ac:dyDescent="0.2">
      <c r="A49" s="132" t="s">
        <v>329</v>
      </c>
      <c r="B49" s="132"/>
      <c r="C49" s="132"/>
      <c r="D49" s="132"/>
      <c r="E49" s="132"/>
      <c r="F49" s="132"/>
      <c r="G49" s="132"/>
      <c r="H49" s="132"/>
      <c r="I49" s="132"/>
      <c r="J49" s="47"/>
      <c r="K49" s="47"/>
    </row>
    <row r="50" spans="1:11" ht="15.6" customHeight="1" x14ac:dyDescent="0.2">
      <c r="A50" s="132" t="s">
        <v>330</v>
      </c>
      <c r="B50" s="132"/>
      <c r="C50" s="132"/>
      <c r="D50" s="132"/>
      <c r="E50" s="132"/>
      <c r="F50" s="132"/>
      <c r="G50" s="132"/>
      <c r="H50" s="132"/>
      <c r="I50" s="132"/>
      <c r="J50" s="47"/>
      <c r="K50" s="47"/>
    </row>
  </sheetData>
  <sheetProtection algorithmName="SHA-512" hashValue="e+zkLDjMiwxqxrHysvjS19n4AgdeBkXlxKQBYTYoxiD7iFCPuzUrTzDc6uYOeFc/5IOjFI7apYyuO8hRKG7SKg==" saltValue="S2qA5t/fezsEbMKn3PMrXA=="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87</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448</v>
      </c>
      <c r="C4" s="519" t="s">
        <v>449</v>
      </c>
      <c r="D4" s="519" t="s">
        <v>450</v>
      </c>
      <c r="E4" s="519" t="s">
        <v>451</v>
      </c>
      <c r="F4" s="562" t="s">
        <v>452</v>
      </c>
      <c r="G4" s="263"/>
      <c r="H4" s="264"/>
      <c r="I4" s="265"/>
      <c r="J4" s="260"/>
      <c r="K4" s="264"/>
      <c r="L4" s="544" t="s">
        <v>453</v>
      </c>
      <c r="M4" s="519" t="s">
        <v>454</v>
      </c>
      <c r="N4" s="519" t="s">
        <v>455</v>
      </c>
      <c r="O4" s="519" t="s">
        <v>456</v>
      </c>
      <c r="P4" s="519" t="s">
        <v>457</v>
      </c>
      <c r="Q4" s="528" t="s">
        <v>458</v>
      </c>
      <c r="R4" s="531" t="s">
        <v>459</v>
      </c>
      <c r="S4" s="364"/>
      <c r="T4" s="365"/>
      <c r="U4" s="525" t="s">
        <v>460</v>
      </c>
      <c r="V4" s="526"/>
      <c r="W4" s="526"/>
      <c r="X4" s="526"/>
      <c r="Y4" s="527"/>
      <c r="Z4" s="528" t="s">
        <v>461</v>
      </c>
      <c r="AA4" s="519" t="s">
        <v>462</v>
      </c>
      <c r="AB4" s="519" t="s">
        <v>463</v>
      </c>
      <c r="AC4" s="528" t="s">
        <v>464</v>
      </c>
      <c r="AD4" s="519" t="s">
        <v>465</v>
      </c>
      <c r="AE4" s="519" t="s">
        <v>466</v>
      </c>
      <c r="AF4" s="519" t="s">
        <v>467</v>
      </c>
      <c r="AG4" s="565" t="s">
        <v>468</v>
      </c>
      <c r="AH4" s="531" t="s">
        <v>469</v>
      </c>
      <c r="AI4" s="268"/>
      <c r="AJ4" s="572" t="s">
        <v>470</v>
      </c>
      <c r="AK4" s="531" t="s">
        <v>471</v>
      </c>
      <c r="AL4" s="33"/>
    </row>
    <row r="5" spans="1:38" s="81" customFormat="1" ht="15.6" customHeight="1" x14ac:dyDescent="0.2">
      <c r="A5" s="260"/>
      <c r="B5" s="545"/>
      <c r="C5" s="520"/>
      <c r="D5" s="520"/>
      <c r="E5" s="520"/>
      <c r="F5" s="563"/>
      <c r="G5" s="263" t="s">
        <v>3</v>
      </c>
      <c r="H5" s="264" t="s">
        <v>105</v>
      </c>
      <c r="I5" s="265" t="s">
        <v>106</v>
      </c>
      <c r="J5" s="260" t="s">
        <v>101</v>
      </c>
      <c r="K5" s="264" t="s">
        <v>96</v>
      </c>
      <c r="L5" s="545"/>
      <c r="M5" s="520"/>
      <c r="N5" s="520"/>
      <c r="O5" s="520"/>
      <c r="P5" s="520"/>
      <c r="Q5" s="529"/>
      <c r="R5" s="532"/>
      <c r="S5" s="366" t="s">
        <v>46</v>
      </c>
      <c r="T5" s="260" t="s">
        <v>46</v>
      </c>
      <c r="U5" s="575" t="s">
        <v>472</v>
      </c>
      <c r="V5" s="576" t="s">
        <v>473</v>
      </c>
      <c r="W5" s="576" t="s">
        <v>131</v>
      </c>
      <c r="X5" s="576" t="s">
        <v>132</v>
      </c>
      <c r="Y5" s="576" t="s">
        <v>474</v>
      </c>
      <c r="Z5" s="529"/>
      <c r="AA5" s="520"/>
      <c r="AB5" s="520"/>
      <c r="AC5" s="529"/>
      <c r="AD5" s="520"/>
      <c r="AE5" s="520"/>
      <c r="AF5" s="520"/>
      <c r="AG5" s="566"/>
      <c r="AH5" s="532"/>
      <c r="AI5" s="271" t="s">
        <v>117</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Décembre</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38" s="114" customFormat="1" ht="12.75" customHeight="1" x14ac:dyDescent="0.2">
      <c r="A11" s="116"/>
      <c r="B11" s="283" t="s">
        <v>144</v>
      </c>
      <c r="C11" s="282" t="s">
        <v>282</v>
      </c>
      <c r="D11" s="283" t="s">
        <v>145</v>
      </c>
      <c r="E11" s="252">
        <f>NOVEMBRE!E11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Décembre</v>
      </c>
      <c r="AK11" s="252">
        <f>$E$11</f>
        <v>0</v>
      </c>
      <c r="AL11" s="116"/>
    </row>
    <row r="12" spans="1:3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448</v>
      </c>
      <c r="C18" s="536" t="s">
        <v>449</v>
      </c>
      <c r="D18" s="536" t="s">
        <v>450</v>
      </c>
      <c r="E18" s="536" t="s">
        <v>451</v>
      </c>
      <c r="F18" s="539" t="s">
        <v>475</v>
      </c>
      <c r="G18" s="292"/>
      <c r="H18" s="2"/>
      <c r="I18" s="293"/>
      <c r="J18" s="13"/>
      <c r="K18" s="2"/>
      <c r="L18" s="547" t="s">
        <v>453</v>
      </c>
      <c r="M18" s="536" t="s">
        <v>454</v>
      </c>
      <c r="N18" s="536" t="s">
        <v>455</v>
      </c>
      <c r="O18" s="536" t="s">
        <v>456</v>
      </c>
      <c r="P18" s="536" t="s">
        <v>457</v>
      </c>
      <c r="Q18" s="536" t="s">
        <v>458</v>
      </c>
      <c r="R18" s="539" t="s">
        <v>459</v>
      </c>
      <c r="S18" s="44"/>
      <c r="T18" s="1"/>
      <c r="U18" s="522" t="s">
        <v>92</v>
      </c>
      <c r="V18" s="523"/>
      <c r="W18" s="523"/>
      <c r="X18" s="523"/>
      <c r="Y18" s="524"/>
      <c r="Z18" s="536" t="s">
        <v>461</v>
      </c>
      <c r="AA18" s="536" t="s">
        <v>462</v>
      </c>
      <c r="AB18" s="536" t="s">
        <v>463</v>
      </c>
      <c r="AC18" s="536" t="s">
        <v>464</v>
      </c>
      <c r="AD18" s="536" t="s">
        <v>465</v>
      </c>
      <c r="AE18" s="536" t="s">
        <v>466</v>
      </c>
      <c r="AF18" s="536" t="s">
        <v>467</v>
      </c>
      <c r="AG18" s="568" t="s">
        <v>468</v>
      </c>
      <c r="AH18" s="539" t="s">
        <v>469</v>
      </c>
      <c r="AI18" s="15"/>
      <c r="AJ18" s="547" t="s">
        <v>470</v>
      </c>
      <c r="AK18" s="539" t="s">
        <v>471</v>
      </c>
      <c r="AL18" s="381"/>
    </row>
    <row r="19" spans="1:38" s="4" customFormat="1" ht="15.6" customHeight="1" x14ac:dyDescent="0.2">
      <c r="A19" s="1"/>
      <c r="B19" s="548"/>
      <c r="C19" s="537"/>
      <c r="D19" s="537"/>
      <c r="E19" s="537"/>
      <c r="F19" s="540"/>
      <c r="G19" s="292" t="s">
        <v>3</v>
      </c>
      <c r="H19" s="2" t="s">
        <v>105</v>
      </c>
      <c r="I19" s="293" t="s">
        <v>106</v>
      </c>
      <c r="J19" s="13" t="s">
        <v>101</v>
      </c>
      <c r="K19" s="2" t="s">
        <v>96</v>
      </c>
      <c r="L19" s="548"/>
      <c r="M19" s="537"/>
      <c r="N19" s="537"/>
      <c r="O19" s="537"/>
      <c r="P19" s="537"/>
      <c r="Q19" s="537"/>
      <c r="R19" s="540"/>
      <c r="S19" s="44"/>
      <c r="T19" s="1"/>
      <c r="U19" s="577" t="s">
        <v>472</v>
      </c>
      <c r="V19" s="579" t="s">
        <v>473</v>
      </c>
      <c r="W19" s="579" t="s">
        <v>131</v>
      </c>
      <c r="X19" s="579" t="s">
        <v>132</v>
      </c>
      <c r="Y19" s="579" t="s">
        <v>474</v>
      </c>
      <c r="Z19" s="537"/>
      <c r="AA19" s="537"/>
      <c r="AB19" s="537"/>
      <c r="AC19" s="537"/>
      <c r="AD19" s="537"/>
      <c r="AE19" s="537"/>
      <c r="AF19" s="537"/>
      <c r="AG19" s="569"/>
      <c r="AH19" s="540"/>
      <c r="AI19" s="6" t="s">
        <v>117</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Décembre</v>
      </c>
      <c r="H21" s="337" t="s">
        <v>157</v>
      </c>
      <c r="I21" s="338"/>
      <c r="J21" s="223">
        <f>NOVEMBRE!E2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Décembre</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Décembre</v>
      </c>
      <c r="AK56" s="113">
        <f>$E$11</f>
        <v>0</v>
      </c>
      <c r="AL56" s="116"/>
    </row>
    <row r="57" spans="1:38" s="114" customFormat="1" ht="12.75" customHeight="1" x14ac:dyDescent="0.2">
      <c r="A57" s="116"/>
      <c r="B57" s="106" t="str">
        <f>$B$12</f>
        <v>Page No.</v>
      </c>
      <c r="C57" s="111">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448</v>
      </c>
      <c r="C63" s="536" t="s">
        <v>449</v>
      </c>
      <c r="D63" s="536" t="s">
        <v>450</v>
      </c>
      <c r="E63" s="536" t="s">
        <v>451</v>
      </c>
      <c r="F63" s="539" t="s">
        <v>475</v>
      </c>
      <c r="G63" s="292"/>
      <c r="H63" s="2"/>
      <c r="I63" s="293"/>
      <c r="J63" s="13"/>
      <c r="K63" s="2"/>
      <c r="L63" s="547" t="s">
        <v>453</v>
      </c>
      <c r="M63" s="536" t="s">
        <v>454</v>
      </c>
      <c r="N63" s="536" t="s">
        <v>455</v>
      </c>
      <c r="O63" s="536" t="s">
        <v>456</v>
      </c>
      <c r="P63" s="536" t="s">
        <v>457</v>
      </c>
      <c r="Q63" s="536" t="s">
        <v>458</v>
      </c>
      <c r="R63" s="539" t="s">
        <v>459</v>
      </c>
      <c r="S63" s="44"/>
      <c r="T63" s="1"/>
      <c r="U63" s="522" t="s">
        <v>92</v>
      </c>
      <c r="V63" s="523"/>
      <c r="W63" s="523"/>
      <c r="X63" s="523"/>
      <c r="Y63" s="524"/>
      <c r="Z63" s="536" t="s">
        <v>461</v>
      </c>
      <c r="AA63" s="536" t="s">
        <v>462</v>
      </c>
      <c r="AB63" s="536" t="s">
        <v>463</v>
      </c>
      <c r="AC63" s="536" t="s">
        <v>464</v>
      </c>
      <c r="AD63" s="536" t="s">
        <v>465</v>
      </c>
      <c r="AE63" s="536" t="s">
        <v>466</v>
      </c>
      <c r="AF63" s="536" t="s">
        <v>467</v>
      </c>
      <c r="AG63" s="568" t="s">
        <v>468</v>
      </c>
      <c r="AH63" s="539" t="s">
        <v>469</v>
      </c>
      <c r="AI63" s="15"/>
      <c r="AJ63" s="547" t="s">
        <v>470</v>
      </c>
      <c r="AK63" s="539" t="s">
        <v>471</v>
      </c>
      <c r="AL63" s="381"/>
    </row>
    <row r="64" spans="1:38" s="4" customFormat="1" ht="15.6" customHeight="1" x14ac:dyDescent="0.2">
      <c r="A64" s="1"/>
      <c r="B64" s="548"/>
      <c r="C64" s="537"/>
      <c r="D64" s="537"/>
      <c r="E64" s="537"/>
      <c r="F64" s="540"/>
      <c r="G64" s="292" t="s">
        <v>3</v>
      </c>
      <c r="H64" s="2" t="s">
        <v>105</v>
      </c>
      <c r="I64" s="293" t="s">
        <v>106</v>
      </c>
      <c r="J64" s="13" t="s">
        <v>101</v>
      </c>
      <c r="K64" s="2" t="s">
        <v>96</v>
      </c>
      <c r="L64" s="548"/>
      <c r="M64" s="537"/>
      <c r="N64" s="537"/>
      <c r="O64" s="537"/>
      <c r="P64" s="537"/>
      <c r="Q64" s="537"/>
      <c r="R64" s="540"/>
      <c r="S64" s="44"/>
      <c r="T64" s="1"/>
      <c r="U64" s="577" t="s">
        <v>472</v>
      </c>
      <c r="V64" s="579" t="s">
        <v>473</v>
      </c>
      <c r="W64" s="579" t="s">
        <v>131</v>
      </c>
      <c r="X64" s="579" t="s">
        <v>132</v>
      </c>
      <c r="Y64" s="579" t="s">
        <v>474</v>
      </c>
      <c r="Z64" s="537"/>
      <c r="AA64" s="537"/>
      <c r="AB64" s="537"/>
      <c r="AC64" s="537"/>
      <c r="AD64" s="537"/>
      <c r="AE64" s="537"/>
      <c r="AF64" s="537"/>
      <c r="AG64" s="569"/>
      <c r="AH64" s="540"/>
      <c r="AI64" s="6" t="s">
        <v>117</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Décembre</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Décembre</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Décembre</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448</v>
      </c>
      <c r="C108" s="536" t="s">
        <v>449</v>
      </c>
      <c r="D108" s="536" t="s">
        <v>450</v>
      </c>
      <c r="E108" s="536" t="s">
        <v>451</v>
      </c>
      <c r="F108" s="539" t="s">
        <v>475</v>
      </c>
      <c r="G108" s="292"/>
      <c r="H108" s="2"/>
      <c r="I108" s="293"/>
      <c r="J108" s="13"/>
      <c r="K108" s="2"/>
      <c r="L108" s="547" t="s">
        <v>453</v>
      </c>
      <c r="M108" s="536" t="s">
        <v>454</v>
      </c>
      <c r="N108" s="536" t="s">
        <v>455</v>
      </c>
      <c r="O108" s="536" t="s">
        <v>456</v>
      </c>
      <c r="P108" s="536" t="s">
        <v>457</v>
      </c>
      <c r="Q108" s="536" t="s">
        <v>458</v>
      </c>
      <c r="R108" s="539" t="s">
        <v>459</v>
      </c>
      <c r="S108" s="44"/>
      <c r="T108" s="1"/>
      <c r="U108" s="522" t="s">
        <v>92</v>
      </c>
      <c r="V108" s="523"/>
      <c r="W108" s="523"/>
      <c r="X108" s="523"/>
      <c r="Y108" s="524"/>
      <c r="Z108" s="536" t="s">
        <v>461</v>
      </c>
      <c r="AA108" s="536" t="s">
        <v>462</v>
      </c>
      <c r="AB108" s="536" t="s">
        <v>463</v>
      </c>
      <c r="AC108" s="536" t="s">
        <v>464</v>
      </c>
      <c r="AD108" s="536" t="s">
        <v>465</v>
      </c>
      <c r="AE108" s="536" t="s">
        <v>466</v>
      </c>
      <c r="AF108" s="536" t="s">
        <v>467</v>
      </c>
      <c r="AG108" s="568" t="s">
        <v>468</v>
      </c>
      <c r="AH108" s="539" t="s">
        <v>469</v>
      </c>
      <c r="AI108" s="15"/>
      <c r="AJ108" s="547" t="s">
        <v>470</v>
      </c>
      <c r="AK108" s="539" t="s">
        <v>471</v>
      </c>
      <c r="AL108" s="381"/>
    </row>
    <row r="109" spans="1:38" s="4" customFormat="1" ht="15.75" customHeight="1" x14ac:dyDescent="0.2">
      <c r="A109" s="1"/>
      <c r="B109" s="548"/>
      <c r="C109" s="537"/>
      <c r="D109" s="537"/>
      <c r="E109" s="537"/>
      <c r="F109" s="540"/>
      <c r="G109" s="292" t="s">
        <v>3</v>
      </c>
      <c r="H109" s="2" t="s">
        <v>105</v>
      </c>
      <c r="I109" s="293" t="s">
        <v>106</v>
      </c>
      <c r="J109" s="13" t="s">
        <v>101</v>
      </c>
      <c r="K109" s="2" t="s">
        <v>96</v>
      </c>
      <c r="L109" s="548"/>
      <c r="M109" s="537"/>
      <c r="N109" s="537"/>
      <c r="O109" s="537"/>
      <c r="P109" s="537"/>
      <c r="Q109" s="537"/>
      <c r="R109" s="540"/>
      <c r="S109" s="44"/>
      <c r="T109" s="1"/>
      <c r="U109" s="577" t="s">
        <v>472</v>
      </c>
      <c r="V109" s="579" t="s">
        <v>473</v>
      </c>
      <c r="W109" s="579" t="s">
        <v>131</v>
      </c>
      <c r="X109" s="579" t="s">
        <v>132</v>
      </c>
      <c r="Y109" s="579" t="s">
        <v>474</v>
      </c>
      <c r="Z109" s="537"/>
      <c r="AA109" s="537"/>
      <c r="AB109" s="537"/>
      <c r="AC109" s="537"/>
      <c r="AD109" s="537"/>
      <c r="AE109" s="537"/>
      <c r="AF109" s="537"/>
      <c r="AG109" s="569"/>
      <c r="AH109" s="540"/>
      <c r="AI109" s="6" t="s">
        <v>117</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Décembre</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Décembre</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Décembre</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448</v>
      </c>
      <c r="C153" s="536" t="s">
        <v>449</v>
      </c>
      <c r="D153" s="536" t="s">
        <v>450</v>
      </c>
      <c r="E153" s="536" t="s">
        <v>451</v>
      </c>
      <c r="F153" s="539" t="s">
        <v>475</v>
      </c>
      <c r="G153" s="292"/>
      <c r="H153" s="2"/>
      <c r="I153" s="293"/>
      <c r="J153" s="13"/>
      <c r="K153" s="2"/>
      <c r="L153" s="547" t="s">
        <v>453</v>
      </c>
      <c r="M153" s="536" t="s">
        <v>454</v>
      </c>
      <c r="N153" s="536" t="s">
        <v>455</v>
      </c>
      <c r="O153" s="536" t="s">
        <v>456</v>
      </c>
      <c r="P153" s="536" t="s">
        <v>457</v>
      </c>
      <c r="Q153" s="536" t="s">
        <v>458</v>
      </c>
      <c r="R153" s="539" t="s">
        <v>459</v>
      </c>
      <c r="S153" s="44"/>
      <c r="T153" s="1"/>
      <c r="U153" s="522" t="s">
        <v>92</v>
      </c>
      <c r="V153" s="523"/>
      <c r="W153" s="523"/>
      <c r="X153" s="523"/>
      <c r="Y153" s="524"/>
      <c r="Z153" s="536" t="s">
        <v>461</v>
      </c>
      <c r="AA153" s="536" t="s">
        <v>462</v>
      </c>
      <c r="AB153" s="536" t="s">
        <v>463</v>
      </c>
      <c r="AC153" s="536" t="s">
        <v>464</v>
      </c>
      <c r="AD153" s="536" t="s">
        <v>465</v>
      </c>
      <c r="AE153" s="536" t="s">
        <v>466</v>
      </c>
      <c r="AF153" s="536" t="s">
        <v>467</v>
      </c>
      <c r="AG153" s="568" t="s">
        <v>468</v>
      </c>
      <c r="AH153" s="539" t="s">
        <v>469</v>
      </c>
      <c r="AI153" s="15"/>
      <c r="AJ153" s="547" t="s">
        <v>470</v>
      </c>
      <c r="AK153" s="539" t="s">
        <v>471</v>
      </c>
      <c r="AL153" s="381"/>
    </row>
    <row r="154" spans="1:38" s="4" customFormat="1" ht="15.6" customHeight="1" x14ac:dyDescent="0.2">
      <c r="A154" s="1"/>
      <c r="B154" s="548"/>
      <c r="C154" s="537"/>
      <c r="D154" s="537"/>
      <c r="E154" s="537"/>
      <c r="F154" s="540"/>
      <c r="G154" s="292" t="s">
        <v>3</v>
      </c>
      <c r="H154" s="2" t="s">
        <v>105</v>
      </c>
      <c r="I154" s="293" t="s">
        <v>106</v>
      </c>
      <c r="J154" s="13" t="s">
        <v>101</v>
      </c>
      <c r="K154" s="2" t="s">
        <v>96</v>
      </c>
      <c r="L154" s="548"/>
      <c r="M154" s="537"/>
      <c r="N154" s="537"/>
      <c r="O154" s="537"/>
      <c r="P154" s="537"/>
      <c r="Q154" s="537"/>
      <c r="R154" s="540"/>
      <c r="S154" s="44"/>
      <c r="T154" s="1"/>
      <c r="U154" s="577" t="s">
        <v>472</v>
      </c>
      <c r="V154" s="579" t="s">
        <v>473</v>
      </c>
      <c r="W154" s="579" t="s">
        <v>131</v>
      </c>
      <c r="X154" s="579" t="s">
        <v>132</v>
      </c>
      <c r="Y154" s="579" t="s">
        <v>474</v>
      </c>
      <c r="Z154" s="537"/>
      <c r="AA154" s="537"/>
      <c r="AB154" s="537"/>
      <c r="AC154" s="537"/>
      <c r="AD154" s="537"/>
      <c r="AE154" s="537"/>
      <c r="AF154" s="537"/>
      <c r="AG154" s="569"/>
      <c r="AH154" s="540"/>
      <c r="AI154" s="6" t="s">
        <v>117</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Décembre</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Décembre</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Décembre</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448</v>
      </c>
      <c r="C198" s="536" t="s">
        <v>449</v>
      </c>
      <c r="D198" s="536" t="s">
        <v>450</v>
      </c>
      <c r="E198" s="536" t="s">
        <v>451</v>
      </c>
      <c r="F198" s="539" t="s">
        <v>475</v>
      </c>
      <c r="G198" s="292"/>
      <c r="H198" s="2"/>
      <c r="I198" s="293"/>
      <c r="J198" s="13"/>
      <c r="K198" s="2"/>
      <c r="L198" s="547" t="s">
        <v>453</v>
      </c>
      <c r="M198" s="536" t="s">
        <v>454</v>
      </c>
      <c r="N198" s="536" t="s">
        <v>455</v>
      </c>
      <c r="O198" s="536" t="s">
        <v>456</v>
      </c>
      <c r="P198" s="536" t="s">
        <v>457</v>
      </c>
      <c r="Q198" s="536" t="s">
        <v>458</v>
      </c>
      <c r="R198" s="539" t="s">
        <v>459</v>
      </c>
      <c r="S198" s="44"/>
      <c r="T198" s="1"/>
      <c r="U198" s="522" t="s">
        <v>92</v>
      </c>
      <c r="V198" s="523"/>
      <c r="W198" s="523"/>
      <c r="X198" s="523"/>
      <c r="Y198" s="524"/>
      <c r="Z198" s="536" t="s">
        <v>461</v>
      </c>
      <c r="AA198" s="536" t="s">
        <v>462</v>
      </c>
      <c r="AB198" s="536" t="s">
        <v>463</v>
      </c>
      <c r="AC198" s="536" t="s">
        <v>464</v>
      </c>
      <c r="AD198" s="536" t="s">
        <v>465</v>
      </c>
      <c r="AE198" s="536" t="s">
        <v>466</v>
      </c>
      <c r="AF198" s="536" t="s">
        <v>467</v>
      </c>
      <c r="AG198" s="568" t="s">
        <v>468</v>
      </c>
      <c r="AH198" s="539" t="s">
        <v>469</v>
      </c>
      <c r="AI198" s="15"/>
      <c r="AJ198" s="547" t="s">
        <v>470</v>
      </c>
      <c r="AK198" s="539" t="s">
        <v>471</v>
      </c>
      <c r="AL198" s="381"/>
    </row>
    <row r="199" spans="1:38" s="4" customFormat="1" ht="15.6" customHeight="1" x14ac:dyDescent="0.2">
      <c r="A199" s="1"/>
      <c r="B199" s="548"/>
      <c r="C199" s="537"/>
      <c r="D199" s="537"/>
      <c r="E199" s="537"/>
      <c r="F199" s="540"/>
      <c r="G199" s="292" t="s">
        <v>3</v>
      </c>
      <c r="H199" s="2" t="s">
        <v>105</v>
      </c>
      <c r="I199" s="293" t="s">
        <v>106</v>
      </c>
      <c r="J199" s="13" t="s">
        <v>101</v>
      </c>
      <c r="K199" s="2" t="s">
        <v>96</v>
      </c>
      <c r="L199" s="548"/>
      <c r="M199" s="537"/>
      <c r="N199" s="537"/>
      <c r="O199" s="537"/>
      <c r="P199" s="537"/>
      <c r="Q199" s="537"/>
      <c r="R199" s="540"/>
      <c r="S199" s="44"/>
      <c r="T199" s="1"/>
      <c r="U199" s="577" t="s">
        <v>472</v>
      </c>
      <c r="V199" s="579" t="s">
        <v>473</v>
      </c>
      <c r="W199" s="579" t="s">
        <v>131</v>
      </c>
      <c r="X199" s="579" t="s">
        <v>132</v>
      </c>
      <c r="Y199" s="579" t="s">
        <v>474</v>
      </c>
      <c r="Z199" s="537"/>
      <c r="AA199" s="537"/>
      <c r="AB199" s="537"/>
      <c r="AC199" s="537"/>
      <c r="AD199" s="537"/>
      <c r="AE199" s="537"/>
      <c r="AF199" s="537"/>
      <c r="AG199" s="569"/>
      <c r="AH199" s="540"/>
      <c r="AI199" s="6" t="s">
        <v>117</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Décembre</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Décembre</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Décembre</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448</v>
      </c>
      <c r="C243" s="536" t="s">
        <v>449</v>
      </c>
      <c r="D243" s="536" t="s">
        <v>450</v>
      </c>
      <c r="E243" s="536" t="s">
        <v>451</v>
      </c>
      <c r="F243" s="539" t="s">
        <v>475</v>
      </c>
      <c r="G243" s="292"/>
      <c r="H243" s="2"/>
      <c r="I243" s="293"/>
      <c r="J243" s="13"/>
      <c r="K243" s="2"/>
      <c r="L243" s="547" t="s">
        <v>453</v>
      </c>
      <c r="M243" s="536" t="s">
        <v>454</v>
      </c>
      <c r="N243" s="536" t="s">
        <v>455</v>
      </c>
      <c r="O243" s="536" t="s">
        <v>456</v>
      </c>
      <c r="P243" s="536" t="s">
        <v>457</v>
      </c>
      <c r="Q243" s="536" t="s">
        <v>458</v>
      </c>
      <c r="R243" s="539" t="s">
        <v>459</v>
      </c>
      <c r="S243" s="44"/>
      <c r="T243" s="1"/>
      <c r="U243" s="522" t="s">
        <v>92</v>
      </c>
      <c r="V243" s="523"/>
      <c r="W243" s="523"/>
      <c r="X243" s="523"/>
      <c r="Y243" s="524"/>
      <c r="Z243" s="536" t="s">
        <v>461</v>
      </c>
      <c r="AA243" s="536" t="s">
        <v>462</v>
      </c>
      <c r="AB243" s="536" t="s">
        <v>463</v>
      </c>
      <c r="AC243" s="536" t="s">
        <v>464</v>
      </c>
      <c r="AD243" s="536" t="s">
        <v>465</v>
      </c>
      <c r="AE243" s="536" t="s">
        <v>466</v>
      </c>
      <c r="AF243" s="536" t="s">
        <v>467</v>
      </c>
      <c r="AG243" s="568" t="s">
        <v>468</v>
      </c>
      <c r="AH243" s="539" t="s">
        <v>469</v>
      </c>
      <c r="AI243" s="15"/>
      <c r="AJ243" s="547" t="s">
        <v>470</v>
      </c>
      <c r="AK243" s="539" t="s">
        <v>471</v>
      </c>
      <c r="AL243" s="381"/>
    </row>
    <row r="244" spans="1:38" s="4" customFormat="1" ht="15.6" customHeight="1" x14ac:dyDescent="0.2">
      <c r="A244" s="1"/>
      <c r="B244" s="548"/>
      <c r="C244" s="537"/>
      <c r="D244" s="537"/>
      <c r="E244" s="537"/>
      <c r="F244" s="540"/>
      <c r="G244" s="292" t="s">
        <v>3</v>
      </c>
      <c r="H244" s="2" t="s">
        <v>105</v>
      </c>
      <c r="I244" s="293" t="s">
        <v>106</v>
      </c>
      <c r="J244" s="13" t="s">
        <v>101</v>
      </c>
      <c r="K244" s="2" t="s">
        <v>96</v>
      </c>
      <c r="L244" s="548"/>
      <c r="M244" s="537"/>
      <c r="N244" s="537"/>
      <c r="O244" s="537"/>
      <c r="P244" s="537"/>
      <c r="Q244" s="537"/>
      <c r="R244" s="540"/>
      <c r="S244" s="44"/>
      <c r="T244" s="1"/>
      <c r="U244" s="577" t="s">
        <v>472</v>
      </c>
      <c r="V244" s="579" t="s">
        <v>473</v>
      </c>
      <c r="W244" s="579" t="s">
        <v>131</v>
      </c>
      <c r="X244" s="579" t="s">
        <v>132</v>
      </c>
      <c r="Y244" s="579" t="s">
        <v>474</v>
      </c>
      <c r="Z244" s="537"/>
      <c r="AA244" s="537"/>
      <c r="AB244" s="537"/>
      <c r="AC244" s="537"/>
      <c r="AD244" s="537"/>
      <c r="AE244" s="537"/>
      <c r="AF244" s="537"/>
      <c r="AG244" s="569"/>
      <c r="AH244" s="540"/>
      <c r="AI244" s="6" t="s">
        <v>117</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Décembre</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Décembre</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Décembre</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448</v>
      </c>
      <c r="C288" s="536" t="s">
        <v>449</v>
      </c>
      <c r="D288" s="536" t="s">
        <v>450</v>
      </c>
      <c r="E288" s="536" t="s">
        <v>451</v>
      </c>
      <c r="F288" s="539" t="s">
        <v>475</v>
      </c>
      <c r="G288" s="292"/>
      <c r="H288" s="2"/>
      <c r="I288" s="293"/>
      <c r="J288" s="13"/>
      <c r="K288" s="2"/>
      <c r="L288" s="547" t="s">
        <v>453</v>
      </c>
      <c r="M288" s="536" t="s">
        <v>454</v>
      </c>
      <c r="N288" s="536" t="s">
        <v>455</v>
      </c>
      <c r="O288" s="536" t="s">
        <v>456</v>
      </c>
      <c r="P288" s="536" t="s">
        <v>457</v>
      </c>
      <c r="Q288" s="536" t="s">
        <v>458</v>
      </c>
      <c r="R288" s="539" t="s">
        <v>459</v>
      </c>
      <c r="S288" s="44"/>
      <c r="T288" s="1"/>
      <c r="U288" s="522" t="s">
        <v>92</v>
      </c>
      <c r="V288" s="523"/>
      <c r="W288" s="523"/>
      <c r="X288" s="523"/>
      <c r="Y288" s="524"/>
      <c r="Z288" s="536" t="s">
        <v>461</v>
      </c>
      <c r="AA288" s="536" t="s">
        <v>462</v>
      </c>
      <c r="AB288" s="536" t="s">
        <v>463</v>
      </c>
      <c r="AC288" s="536" t="s">
        <v>464</v>
      </c>
      <c r="AD288" s="536" t="s">
        <v>465</v>
      </c>
      <c r="AE288" s="536" t="s">
        <v>466</v>
      </c>
      <c r="AF288" s="536" t="s">
        <v>467</v>
      </c>
      <c r="AG288" s="568" t="s">
        <v>468</v>
      </c>
      <c r="AH288" s="539" t="s">
        <v>469</v>
      </c>
      <c r="AI288" s="15"/>
      <c r="AJ288" s="547" t="s">
        <v>470</v>
      </c>
      <c r="AK288" s="539" t="s">
        <v>471</v>
      </c>
      <c r="AL288" s="381"/>
    </row>
    <row r="289" spans="1:38" s="4" customFormat="1" ht="15.6" customHeight="1" x14ac:dyDescent="0.2">
      <c r="A289" s="1"/>
      <c r="B289" s="548"/>
      <c r="C289" s="537"/>
      <c r="D289" s="537"/>
      <c r="E289" s="537"/>
      <c r="F289" s="540"/>
      <c r="G289" s="292" t="s">
        <v>3</v>
      </c>
      <c r="H289" s="2" t="s">
        <v>105</v>
      </c>
      <c r="I289" s="293" t="s">
        <v>106</v>
      </c>
      <c r="J289" s="13" t="s">
        <v>101</v>
      </c>
      <c r="K289" s="2" t="s">
        <v>96</v>
      </c>
      <c r="L289" s="548"/>
      <c r="M289" s="537"/>
      <c r="N289" s="537"/>
      <c r="O289" s="537"/>
      <c r="P289" s="537"/>
      <c r="Q289" s="537"/>
      <c r="R289" s="540"/>
      <c r="S289" s="44"/>
      <c r="T289" s="1"/>
      <c r="U289" s="577" t="s">
        <v>472</v>
      </c>
      <c r="V289" s="579" t="s">
        <v>473</v>
      </c>
      <c r="W289" s="579" t="s">
        <v>131</v>
      </c>
      <c r="X289" s="579" t="s">
        <v>132</v>
      </c>
      <c r="Y289" s="579" t="s">
        <v>474</v>
      </c>
      <c r="Z289" s="537"/>
      <c r="AA289" s="537"/>
      <c r="AB289" s="537"/>
      <c r="AC289" s="537"/>
      <c r="AD289" s="537"/>
      <c r="AE289" s="537"/>
      <c r="AF289" s="537"/>
      <c r="AG289" s="569"/>
      <c r="AH289" s="540"/>
      <c r="AI289" s="6" t="s">
        <v>117</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Décembre</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Décembre</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Décembre</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448</v>
      </c>
      <c r="C333" s="536" t="s">
        <v>449</v>
      </c>
      <c r="D333" s="536" t="s">
        <v>450</v>
      </c>
      <c r="E333" s="536" t="s">
        <v>451</v>
      </c>
      <c r="F333" s="539" t="s">
        <v>475</v>
      </c>
      <c r="G333" s="292"/>
      <c r="H333" s="2"/>
      <c r="I333" s="293"/>
      <c r="J333" s="13"/>
      <c r="K333" s="2"/>
      <c r="L333" s="547" t="s">
        <v>453</v>
      </c>
      <c r="M333" s="536" t="s">
        <v>454</v>
      </c>
      <c r="N333" s="536" t="s">
        <v>455</v>
      </c>
      <c r="O333" s="536" t="s">
        <v>456</v>
      </c>
      <c r="P333" s="536" t="s">
        <v>457</v>
      </c>
      <c r="Q333" s="536" t="s">
        <v>458</v>
      </c>
      <c r="R333" s="539" t="s">
        <v>459</v>
      </c>
      <c r="S333" s="44"/>
      <c r="T333" s="1"/>
      <c r="U333" s="522" t="s">
        <v>92</v>
      </c>
      <c r="V333" s="523"/>
      <c r="W333" s="523"/>
      <c r="X333" s="523"/>
      <c r="Y333" s="524"/>
      <c r="Z333" s="536" t="s">
        <v>461</v>
      </c>
      <c r="AA333" s="536" t="s">
        <v>462</v>
      </c>
      <c r="AB333" s="536" t="s">
        <v>463</v>
      </c>
      <c r="AC333" s="536" t="s">
        <v>464</v>
      </c>
      <c r="AD333" s="536" t="s">
        <v>465</v>
      </c>
      <c r="AE333" s="536" t="s">
        <v>466</v>
      </c>
      <c r="AF333" s="536" t="s">
        <v>467</v>
      </c>
      <c r="AG333" s="568" t="s">
        <v>468</v>
      </c>
      <c r="AH333" s="539" t="s">
        <v>469</v>
      </c>
      <c r="AI333" s="15"/>
      <c r="AJ333" s="547" t="s">
        <v>470</v>
      </c>
      <c r="AK333" s="539" t="s">
        <v>471</v>
      </c>
      <c r="AL333" s="381"/>
    </row>
    <row r="334" spans="1:38" s="4" customFormat="1" ht="15.6" customHeight="1" x14ac:dyDescent="0.2">
      <c r="A334" s="1"/>
      <c r="B334" s="548"/>
      <c r="C334" s="537"/>
      <c r="D334" s="537"/>
      <c r="E334" s="537"/>
      <c r="F334" s="540"/>
      <c r="G334" s="292" t="s">
        <v>3</v>
      </c>
      <c r="H334" s="2" t="s">
        <v>105</v>
      </c>
      <c r="I334" s="293" t="s">
        <v>106</v>
      </c>
      <c r="J334" s="13" t="s">
        <v>101</v>
      </c>
      <c r="K334" s="2" t="s">
        <v>96</v>
      </c>
      <c r="L334" s="548"/>
      <c r="M334" s="537"/>
      <c r="N334" s="537"/>
      <c r="O334" s="537"/>
      <c r="P334" s="537"/>
      <c r="Q334" s="537"/>
      <c r="R334" s="540"/>
      <c r="S334" s="44"/>
      <c r="T334" s="1"/>
      <c r="U334" s="577" t="s">
        <v>472</v>
      </c>
      <c r="V334" s="579" t="s">
        <v>473</v>
      </c>
      <c r="W334" s="579" t="s">
        <v>131</v>
      </c>
      <c r="X334" s="579" t="s">
        <v>132</v>
      </c>
      <c r="Y334" s="579" t="s">
        <v>474</v>
      </c>
      <c r="Z334" s="537"/>
      <c r="AA334" s="537"/>
      <c r="AB334" s="537"/>
      <c r="AC334" s="537"/>
      <c r="AD334" s="537"/>
      <c r="AE334" s="537"/>
      <c r="AF334" s="537"/>
      <c r="AG334" s="569"/>
      <c r="AH334" s="540"/>
      <c r="AI334" s="6" t="s">
        <v>117</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Décembre</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Décembre</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Décembre</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448</v>
      </c>
      <c r="C378" s="536" t="s">
        <v>449</v>
      </c>
      <c r="D378" s="536" t="s">
        <v>450</v>
      </c>
      <c r="E378" s="536" t="s">
        <v>451</v>
      </c>
      <c r="F378" s="539" t="s">
        <v>475</v>
      </c>
      <c r="G378" s="292"/>
      <c r="H378" s="2"/>
      <c r="I378" s="293"/>
      <c r="J378" s="13"/>
      <c r="K378" s="2"/>
      <c r="L378" s="547" t="s">
        <v>453</v>
      </c>
      <c r="M378" s="536" t="s">
        <v>454</v>
      </c>
      <c r="N378" s="536" t="s">
        <v>455</v>
      </c>
      <c r="O378" s="536" t="s">
        <v>456</v>
      </c>
      <c r="P378" s="536" t="s">
        <v>457</v>
      </c>
      <c r="Q378" s="536" t="s">
        <v>458</v>
      </c>
      <c r="R378" s="539" t="s">
        <v>459</v>
      </c>
      <c r="S378" s="44"/>
      <c r="T378" s="1"/>
      <c r="U378" s="522" t="s">
        <v>92</v>
      </c>
      <c r="V378" s="523"/>
      <c r="W378" s="523"/>
      <c r="X378" s="523"/>
      <c r="Y378" s="524"/>
      <c r="Z378" s="536" t="s">
        <v>461</v>
      </c>
      <c r="AA378" s="536" t="s">
        <v>462</v>
      </c>
      <c r="AB378" s="536" t="s">
        <v>463</v>
      </c>
      <c r="AC378" s="536" t="s">
        <v>464</v>
      </c>
      <c r="AD378" s="536" t="s">
        <v>465</v>
      </c>
      <c r="AE378" s="536" t="s">
        <v>466</v>
      </c>
      <c r="AF378" s="536" t="s">
        <v>467</v>
      </c>
      <c r="AG378" s="568" t="s">
        <v>468</v>
      </c>
      <c r="AH378" s="539" t="s">
        <v>469</v>
      </c>
      <c r="AI378" s="15"/>
      <c r="AJ378" s="547" t="s">
        <v>470</v>
      </c>
      <c r="AK378" s="539" t="s">
        <v>471</v>
      </c>
      <c r="AL378" s="381"/>
    </row>
    <row r="379" spans="1:38" s="4" customFormat="1" ht="15.6" customHeight="1" x14ac:dyDescent="0.2">
      <c r="A379" s="1"/>
      <c r="B379" s="548"/>
      <c r="C379" s="537"/>
      <c r="D379" s="537"/>
      <c r="E379" s="537"/>
      <c r="F379" s="540"/>
      <c r="G379" s="292" t="s">
        <v>3</v>
      </c>
      <c r="H379" s="2" t="s">
        <v>105</v>
      </c>
      <c r="I379" s="293" t="s">
        <v>106</v>
      </c>
      <c r="J379" s="13" t="s">
        <v>101</v>
      </c>
      <c r="K379" s="2" t="s">
        <v>96</v>
      </c>
      <c r="L379" s="548"/>
      <c r="M379" s="537"/>
      <c r="N379" s="537"/>
      <c r="O379" s="537"/>
      <c r="P379" s="537"/>
      <c r="Q379" s="537"/>
      <c r="R379" s="540"/>
      <c r="S379" s="44"/>
      <c r="T379" s="1"/>
      <c r="U379" s="577" t="s">
        <v>472</v>
      </c>
      <c r="V379" s="579" t="s">
        <v>473</v>
      </c>
      <c r="W379" s="579" t="s">
        <v>131</v>
      </c>
      <c r="X379" s="579" t="s">
        <v>132</v>
      </c>
      <c r="Y379" s="579" t="s">
        <v>474</v>
      </c>
      <c r="Z379" s="537"/>
      <c r="AA379" s="537"/>
      <c r="AB379" s="537"/>
      <c r="AC379" s="537"/>
      <c r="AD379" s="537"/>
      <c r="AE379" s="537"/>
      <c r="AF379" s="537"/>
      <c r="AG379" s="569"/>
      <c r="AH379" s="540"/>
      <c r="AI379" s="6" t="s">
        <v>117</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Décembre</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Décembre</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Décembre</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448</v>
      </c>
      <c r="C423" s="536" t="s">
        <v>449</v>
      </c>
      <c r="D423" s="536" t="s">
        <v>450</v>
      </c>
      <c r="E423" s="536" t="s">
        <v>451</v>
      </c>
      <c r="F423" s="539" t="s">
        <v>475</v>
      </c>
      <c r="G423" s="292"/>
      <c r="H423" s="2"/>
      <c r="I423" s="293"/>
      <c r="J423" s="13"/>
      <c r="K423" s="2"/>
      <c r="L423" s="547" t="s">
        <v>453</v>
      </c>
      <c r="M423" s="536" t="s">
        <v>454</v>
      </c>
      <c r="N423" s="536" t="s">
        <v>455</v>
      </c>
      <c r="O423" s="536" t="s">
        <v>456</v>
      </c>
      <c r="P423" s="536" t="s">
        <v>457</v>
      </c>
      <c r="Q423" s="536" t="s">
        <v>458</v>
      </c>
      <c r="R423" s="539" t="s">
        <v>459</v>
      </c>
      <c r="S423" s="44"/>
      <c r="T423" s="1"/>
      <c r="U423" s="522" t="s">
        <v>92</v>
      </c>
      <c r="V423" s="523"/>
      <c r="W423" s="523"/>
      <c r="X423" s="523"/>
      <c r="Y423" s="524"/>
      <c r="Z423" s="536" t="s">
        <v>461</v>
      </c>
      <c r="AA423" s="536" t="s">
        <v>462</v>
      </c>
      <c r="AB423" s="536" t="s">
        <v>463</v>
      </c>
      <c r="AC423" s="536" t="s">
        <v>464</v>
      </c>
      <c r="AD423" s="536" t="s">
        <v>465</v>
      </c>
      <c r="AE423" s="536" t="s">
        <v>466</v>
      </c>
      <c r="AF423" s="536" t="s">
        <v>467</v>
      </c>
      <c r="AG423" s="568" t="s">
        <v>468</v>
      </c>
      <c r="AH423" s="539" t="s">
        <v>469</v>
      </c>
      <c r="AI423" s="15"/>
      <c r="AJ423" s="547" t="s">
        <v>470</v>
      </c>
      <c r="AK423" s="539" t="s">
        <v>471</v>
      </c>
      <c r="AL423" s="381"/>
    </row>
    <row r="424" spans="1:38" s="4" customFormat="1" ht="15.6" customHeight="1" x14ac:dyDescent="0.2">
      <c r="A424" s="1"/>
      <c r="B424" s="548"/>
      <c r="C424" s="537"/>
      <c r="D424" s="537"/>
      <c r="E424" s="537"/>
      <c r="F424" s="540"/>
      <c r="G424" s="292" t="s">
        <v>3</v>
      </c>
      <c r="H424" s="2" t="s">
        <v>105</v>
      </c>
      <c r="I424" s="293" t="s">
        <v>106</v>
      </c>
      <c r="J424" s="13" t="s">
        <v>101</v>
      </c>
      <c r="K424" s="2" t="s">
        <v>96</v>
      </c>
      <c r="L424" s="548"/>
      <c r="M424" s="537"/>
      <c r="N424" s="537"/>
      <c r="O424" s="537"/>
      <c r="P424" s="537"/>
      <c r="Q424" s="537"/>
      <c r="R424" s="540"/>
      <c r="S424" s="44"/>
      <c r="T424" s="1"/>
      <c r="U424" s="577" t="s">
        <v>472</v>
      </c>
      <c r="V424" s="579" t="s">
        <v>473</v>
      </c>
      <c r="W424" s="579" t="s">
        <v>131</v>
      </c>
      <c r="X424" s="579" t="s">
        <v>132</v>
      </c>
      <c r="Y424" s="579" t="s">
        <v>474</v>
      </c>
      <c r="Z424" s="537"/>
      <c r="AA424" s="537"/>
      <c r="AB424" s="537"/>
      <c r="AC424" s="537"/>
      <c r="AD424" s="537"/>
      <c r="AE424" s="537"/>
      <c r="AF424" s="537"/>
      <c r="AG424" s="569"/>
      <c r="AH424" s="540"/>
      <c r="AI424" s="6" t="s">
        <v>117</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Décembre</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283</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15" t="s">
        <v>284</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589">
        <f>NOVEMBRE!U463</f>
        <v>0</v>
      </c>
      <c r="V463" s="589"/>
      <c r="W463" s="590"/>
      <c r="X463" s="23"/>
      <c r="Y463" s="83" t="s">
        <v>180</v>
      </c>
      <c r="Z463" s="589">
        <f>NOVEMBRE!Z463</f>
        <v>0</v>
      </c>
      <c r="AA463" s="589"/>
      <c r="AB463" s="590"/>
      <c r="AC463" s="43"/>
      <c r="AD463" s="83" t="s">
        <v>179</v>
      </c>
      <c r="AE463" s="589">
        <f>NOVEMBRE!AE463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285</v>
      </c>
      <c r="L464" s="514"/>
      <c r="M464" s="514"/>
      <c r="N464" s="514"/>
      <c r="O464" s="506">
        <f>J21</f>
        <v>0</v>
      </c>
      <c r="P464" s="506"/>
      <c r="Q464" s="52"/>
      <c r="R464" s="43"/>
      <c r="S464" s="43"/>
      <c r="T464" s="83" t="s">
        <v>164</v>
      </c>
      <c r="U464" s="589">
        <f>NOVEMBRE!U464</f>
        <v>0</v>
      </c>
      <c r="V464" s="589"/>
      <c r="W464" s="590"/>
      <c r="X464" s="23"/>
      <c r="Y464" s="83" t="s">
        <v>164</v>
      </c>
      <c r="Z464" s="589">
        <f>NOVEMBRE!Z464</f>
        <v>0</v>
      </c>
      <c r="AA464" s="589"/>
      <c r="AB464" s="590"/>
      <c r="AC464" s="43"/>
      <c r="AD464" s="83" t="s">
        <v>164</v>
      </c>
      <c r="AE464" s="589">
        <f>NOVEMBRE!AE464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589">
        <f>NOVEMBRE!U465</f>
        <v>0</v>
      </c>
      <c r="V465" s="589"/>
      <c r="W465" s="590"/>
      <c r="X465" s="23"/>
      <c r="Y465" s="83" t="s">
        <v>51</v>
      </c>
      <c r="Z465" s="589">
        <f>NOVEMBRE!Z465</f>
        <v>0</v>
      </c>
      <c r="AA465" s="589"/>
      <c r="AB465" s="590"/>
      <c r="AC465" s="43"/>
      <c r="AD465" s="83" t="s">
        <v>51</v>
      </c>
      <c r="AE465" s="589">
        <f>NOVEMBRE!AE465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412" t="s">
        <v>290</v>
      </c>
      <c r="U466" s="502">
        <f>NOVEMBRE!U470</f>
        <v>0</v>
      </c>
      <c r="V466" s="502"/>
      <c r="W466" s="53"/>
      <c r="X466" s="23"/>
      <c r="Y466" s="412" t="s">
        <v>290</v>
      </c>
      <c r="Z466" s="502">
        <f>NOVEMBRE!Z470</f>
        <v>0</v>
      </c>
      <c r="AA466" s="502"/>
      <c r="AB466" s="53"/>
      <c r="AC466" s="43"/>
      <c r="AD466" s="412" t="s">
        <v>290</v>
      </c>
      <c r="AE466" s="502">
        <f>NOVEMBRE!AE470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411" t="s">
        <v>170</v>
      </c>
      <c r="U467" s="501">
        <v>0</v>
      </c>
      <c r="V467" s="501"/>
      <c r="W467" s="53"/>
      <c r="X467" s="23"/>
      <c r="Y467" s="411" t="s">
        <v>170</v>
      </c>
      <c r="Z467" s="501">
        <v>0</v>
      </c>
      <c r="AA467" s="501"/>
      <c r="AB467" s="53"/>
      <c r="AC467" s="43"/>
      <c r="AD467" s="411" t="s">
        <v>170</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411" t="s">
        <v>167</v>
      </c>
      <c r="U468" s="501">
        <v>0</v>
      </c>
      <c r="V468" s="501"/>
      <c r="W468" s="53"/>
      <c r="X468" s="23"/>
      <c r="Y468" s="411" t="s">
        <v>167</v>
      </c>
      <c r="Z468" s="501">
        <v>0</v>
      </c>
      <c r="AA468" s="501"/>
      <c r="AB468" s="53"/>
      <c r="AC468" s="43"/>
      <c r="AD468" s="411"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286</v>
      </c>
      <c r="L469" s="514"/>
      <c r="M469" s="514"/>
      <c r="N469" s="514"/>
      <c r="O469" s="506">
        <f>SUM(O466-O467+O468)</f>
        <v>0</v>
      </c>
      <c r="P469" s="506"/>
      <c r="Q469" s="96"/>
      <c r="R469" s="43"/>
      <c r="S469" s="43"/>
      <c r="T469" s="411" t="s">
        <v>148</v>
      </c>
      <c r="U469" s="501">
        <v>0</v>
      </c>
      <c r="V469" s="501"/>
      <c r="W469" s="53"/>
      <c r="X469" s="23"/>
      <c r="Y469" s="411" t="s">
        <v>148</v>
      </c>
      <c r="Z469" s="501">
        <v>0</v>
      </c>
      <c r="AA469" s="501"/>
      <c r="AB469" s="53"/>
      <c r="AC469" s="43"/>
      <c r="AD469" s="411"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412" t="s">
        <v>289</v>
      </c>
      <c r="U470" s="502">
        <f>U466+U467+U468-U469</f>
        <v>0</v>
      </c>
      <c r="V470" s="502"/>
      <c r="W470" s="53"/>
      <c r="X470" s="23"/>
      <c r="Y470" s="412" t="s">
        <v>289</v>
      </c>
      <c r="Z470" s="502">
        <f>Z466+Z467+Z468-Z469</f>
        <v>0</v>
      </c>
      <c r="AA470" s="502"/>
      <c r="AB470" s="53"/>
      <c r="AC470" s="43"/>
      <c r="AD470" s="412" t="s">
        <v>289</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287</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589">
        <f>NOVEMBRE!U473</f>
        <v>0</v>
      </c>
      <c r="V473" s="589"/>
      <c r="W473" s="590"/>
      <c r="X473" s="23"/>
      <c r="Y473" s="83" t="s">
        <v>177</v>
      </c>
      <c r="Z473" s="589">
        <f>NOVEMBRE!Z473</f>
        <v>0</v>
      </c>
      <c r="AA473" s="589"/>
      <c r="AB473" s="590"/>
      <c r="AC473" s="43"/>
      <c r="AD473" s="83" t="s">
        <v>178</v>
      </c>
      <c r="AE473" s="589">
        <f>NOVEMBRE!AE473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589">
        <f>NOVEMBRE!U474</f>
        <v>0</v>
      </c>
      <c r="V474" s="589"/>
      <c r="W474" s="590"/>
      <c r="X474" s="23"/>
      <c r="Y474" s="83" t="s">
        <v>164</v>
      </c>
      <c r="Z474" s="589">
        <f>NOVEMBRE!Z474</f>
        <v>0</v>
      </c>
      <c r="AA474" s="589"/>
      <c r="AB474" s="590"/>
      <c r="AC474" s="55"/>
      <c r="AD474" s="83" t="s">
        <v>164</v>
      </c>
      <c r="AE474" s="589">
        <f>NOVEMBRE!AE474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589">
        <f>NOVEMBRE!U475</f>
        <v>0</v>
      </c>
      <c r="V475" s="589"/>
      <c r="W475" s="590"/>
      <c r="X475" s="23"/>
      <c r="Y475" s="83" t="s">
        <v>51</v>
      </c>
      <c r="Z475" s="589">
        <f>NOVEMBRE!Z475</f>
        <v>0</v>
      </c>
      <c r="AA475" s="589"/>
      <c r="AB475" s="590"/>
      <c r="AC475" s="56"/>
      <c r="AD475" s="83" t="s">
        <v>51</v>
      </c>
      <c r="AE475" s="589">
        <f>NOVEMBRE!AE475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288</v>
      </c>
      <c r="L476" s="514"/>
      <c r="M476" s="514"/>
      <c r="N476" s="514"/>
      <c r="O476" s="506">
        <f>SUM(O472-O474+O475+O473)</f>
        <v>0</v>
      </c>
      <c r="P476" s="506"/>
      <c r="Q476" s="52"/>
      <c r="R476" s="43"/>
      <c r="S476" s="43"/>
      <c r="T476" s="412" t="s">
        <v>290</v>
      </c>
      <c r="U476" s="502">
        <f>NOVEMBRE!U480</f>
        <v>0</v>
      </c>
      <c r="V476" s="502"/>
      <c r="W476" s="53"/>
      <c r="X476" s="23"/>
      <c r="Y476" s="412" t="s">
        <v>290</v>
      </c>
      <c r="Z476" s="502">
        <f>NOVEMBRE!Z480</f>
        <v>0</v>
      </c>
      <c r="AA476" s="502"/>
      <c r="AB476" s="53"/>
      <c r="AC476" s="43"/>
      <c r="AD476" s="412" t="s">
        <v>290</v>
      </c>
      <c r="AE476" s="502">
        <f>NOVEMBRE!AE480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411" t="s">
        <v>170</v>
      </c>
      <c r="U477" s="501">
        <v>0</v>
      </c>
      <c r="V477" s="501"/>
      <c r="W477" s="53"/>
      <c r="X477" s="23"/>
      <c r="Y477" s="411" t="s">
        <v>170</v>
      </c>
      <c r="Z477" s="501">
        <v>0</v>
      </c>
      <c r="AA477" s="501"/>
      <c r="AB477" s="53"/>
      <c r="AC477" s="43"/>
      <c r="AD477" s="411" t="s">
        <v>170</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411" t="s">
        <v>167</v>
      </c>
      <c r="U478" s="501">
        <v>0</v>
      </c>
      <c r="V478" s="501"/>
      <c r="W478" s="53"/>
      <c r="X478" s="23"/>
      <c r="Y478" s="411" t="s">
        <v>167</v>
      </c>
      <c r="Z478" s="501">
        <v>0</v>
      </c>
      <c r="AA478" s="501"/>
      <c r="AB478" s="53"/>
      <c r="AC478" s="23"/>
      <c r="AD478" s="411"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411" t="s">
        <v>148</v>
      </c>
      <c r="U479" s="501">
        <v>0</v>
      </c>
      <c r="V479" s="501"/>
      <c r="W479" s="53"/>
      <c r="X479" s="23"/>
      <c r="Y479" s="411" t="s">
        <v>148</v>
      </c>
      <c r="Z479" s="501">
        <v>0</v>
      </c>
      <c r="AA479" s="501"/>
      <c r="AB479" s="53"/>
      <c r="AC479" s="23"/>
      <c r="AD479" s="411" t="s">
        <v>148</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412" t="s">
        <v>289</v>
      </c>
      <c r="U480" s="502">
        <f>U476+U477+U478-U479</f>
        <v>0</v>
      </c>
      <c r="V480" s="502"/>
      <c r="W480" s="53"/>
      <c r="X480" s="23"/>
      <c r="Y480" s="412" t="s">
        <v>289</v>
      </c>
      <c r="Z480" s="502">
        <f>Z476+Z477+Z478-Z479</f>
        <v>0</v>
      </c>
      <c r="AA480" s="502"/>
      <c r="AB480" s="53"/>
      <c r="AC480" s="23"/>
      <c r="AD480" s="412" t="s">
        <v>289</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589">
        <f>NOVEMBRE!U483</f>
        <v>0</v>
      </c>
      <c r="V483" s="589"/>
      <c r="W483" s="590"/>
      <c r="X483" s="23"/>
      <c r="Y483" s="83" t="s">
        <v>176</v>
      </c>
      <c r="Z483" s="589">
        <f>NOVEMBRE!Z483</f>
        <v>0</v>
      </c>
      <c r="AA483" s="589"/>
      <c r="AB483" s="590"/>
      <c r="AC483" s="23"/>
      <c r="AD483" s="83" t="s">
        <v>175</v>
      </c>
      <c r="AE483" s="589">
        <f>NOVEMBRE!AE483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589">
        <f>NOVEMBRE!U484</f>
        <v>0</v>
      </c>
      <c r="V484" s="589"/>
      <c r="W484" s="590"/>
      <c r="X484" s="23"/>
      <c r="Y484" s="83" t="s">
        <v>164</v>
      </c>
      <c r="Z484" s="589">
        <f>NOVEMBRE!Z484</f>
        <v>0</v>
      </c>
      <c r="AA484" s="589"/>
      <c r="AB484" s="590"/>
      <c r="AC484" s="23"/>
      <c r="AD484" s="83" t="s">
        <v>164</v>
      </c>
      <c r="AE484" s="589">
        <f>NOVEMBRE!AE484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NOVEMBRE!U485</f>
        <v>0</v>
      </c>
      <c r="V485" s="589"/>
      <c r="W485" s="590"/>
      <c r="X485" s="23"/>
      <c r="Y485" s="83" t="s">
        <v>51</v>
      </c>
      <c r="Z485" s="589">
        <f>NOVEMBRE!Z485</f>
        <v>0</v>
      </c>
      <c r="AA485" s="589"/>
      <c r="AB485" s="590"/>
      <c r="AC485" s="23"/>
      <c r="AD485" s="83" t="s">
        <v>51</v>
      </c>
      <c r="AE485" s="589">
        <f>NOVEMBRE!AE485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412" t="s">
        <v>290</v>
      </c>
      <c r="U486" s="502">
        <f>NOVEMBRE!U490</f>
        <v>0</v>
      </c>
      <c r="V486" s="502"/>
      <c r="W486" s="53"/>
      <c r="X486" s="23"/>
      <c r="Y486" s="412" t="s">
        <v>290</v>
      </c>
      <c r="Z486" s="502">
        <f>NOVEMBRE!Z490</f>
        <v>0</v>
      </c>
      <c r="AA486" s="502"/>
      <c r="AB486" s="53"/>
      <c r="AC486" s="23"/>
      <c r="AD486" s="412" t="s">
        <v>290</v>
      </c>
      <c r="AE486" s="502">
        <f>NOVEMBRE!AE490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411" t="s">
        <v>170</v>
      </c>
      <c r="U487" s="501">
        <v>0</v>
      </c>
      <c r="V487" s="501"/>
      <c r="W487" s="53"/>
      <c r="X487" s="23"/>
      <c r="Y487" s="411" t="s">
        <v>170</v>
      </c>
      <c r="Z487" s="501">
        <v>0</v>
      </c>
      <c r="AA487" s="501"/>
      <c r="AB487" s="53"/>
      <c r="AC487" s="23"/>
      <c r="AD487" s="411" t="s">
        <v>170</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411" t="s">
        <v>167</v>
      </c>
      <c r="U488" s="501">
        <v>0</v>
      </c>
      <c r="V488" s="501"/>
      <c r="W488" s="53"/>
      <c r="X488" s="23"/>
      <c r="Y488" s="411" t="s">
        <v>167</v>
      </c>
      <c r="Z488" s="501">
        <v>0</v>
      </c>
      <c r="AA488" s="501"/>
      <c r="AB488" s="53"/>
      <c r="AC488" s="23"/>
      <c r="AD488" s="411" t="s">
        <v>167</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411" t="s">
        <v>148</v>
      </c>
      <c r="U489" s="501">
        <v>0</v>
      </c>
      <c r="V489" s="501"/>
      <c r="W489" s="53"/>
      <c r="X489" s="23"/>
      <c r="Y489" s="411" t="s">
        <v>148</v>
      </c>
      <c r="Z489" s="501">
        <v>0</v>
      </c>
      <c r="AA489" s="501"/>
      <c r="AB489" s="53"/>
      <c r="AC489" s="23"/>
      <c r="AD489" s="411" t="s">
        <v>148</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412" t="s">
        <v>289</v>
      </c>
      <c r="U490" s="502">
        <f>U486+U487+U488-U489</f>
        <v>0</v>
      </c>
      <c r="V490" s="502"/>
      <c r="W490" s="53"/>
      <c r="X490" s="23"/>
      <c r="Y490" s="412" t="s">
        <v>289</v>
      </c>
      <c r="Z490" s="502">
        <f>Z486+Z487+Z488-Z489</f>
        <v>0</v>
      </c>
      <c r="AA490" s="502"/>
      <c r="AB490" s="53"/>
      <c r="AC490" s="23"/>
      <c r="AD490" s="412" t="s">
        <v>289</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589">
        <f>NOVEMBRE!U493</f>
        <v>0</v>
      </c>
      <c r="V493" s="589"/>
      <c r="W493" s="590"/>
      <c r="X493" s="23"/>
      <c r="Y493" s="83" t="s">
        <v>173</v>
      </c>
      <c r="Z493" s="589">
        <f>NOVEMBRE!Z493</f>
        <v>0</v>
      </c>
      <c r="AA493" s="589"/>
      <c r="AB493" s="590"/>
      <c r="AC493" s="23"/>
      <c r="AD493" s="83" t="s">
        <v>174</v>
      </c>
      <c r="AE493" s="589">
        <f>NOVEMBRE!AE493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589">
        <f>NOVEMBRE!U494</f>
        <v>0</v>
      </c>
      <c r="V494" s="589"/>
      <c r="W494" s="590"/>
      <c r="X494" s="23"/>
      <c r="Y494" s="83" t="s">
        <v>164</v>
      </c>
      <c r="Z494" s="589">
        <f>NOVEMBRE!Z494</f>
        <v>0</v>
      </c>
      <c r="AA494" s="589"/>
      <c r="AB494" s="590"/>
      <c r="AC494" s="23"/>
      <c r="AD494" s="83" t="s">
        <v>164</v>
      </c>
      <c r="AE494" s="589">
        <f>NOVEMBRE!AE494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NOVEMBRE!U495</f>
        <v>0</v>
      </c>
      <c r="V495" s="589"/>
      <c r="W495" s="590"/>
      <c r="X495" s="23"/>
      <c r="Y495" s="83" t="s">
        <v>51</v>
      </c>
      <c r="Z495" s="589">
        <f>NOVEMBRE!Z495</f>
        <v>0</v>
      </c>
      <c r="AA495" s="589"/>
      <c r="AB495" s="590"/>
      <c r="AC495" s="23"/>
      <c r="AD495" s="83" t="s">
        <v>51</v>
      </c>
      <c r="AE495" s="589">
        <f>NOVEMBRE!AE495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412" t="s">
        <v>290</v>
      </c>
      <c r="U496" s="502">
        <f>NOVEMBRE!U500</f>
        <v>0</v>
      </c>
      <c r="V496" s="502"/>
      <c r="W496" s="53"/>
      <c r="X496" s="23"/>
      <c r="Y496" s="412" t="s">
        <v>290</v>
      </c>
      <c r="Z496" s="502">
        <f>NOVEMBRE!Z500</f>
        <v>0</v>
      </c>
      <c r="AA496" s="502"/>
      <c r="AB496" s="53"/>
      <c r="AC496" s="23"/>
      <c r="AD496" s="412" t="s">
        <v>290</v>
      </c>
      <c r="AE496" s="502">
        <f>NOVEMBRE!AE500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411" t="s">
        <v>170</v>
      </c>
      <c r="U497" s="501">
        <v>0</v>
      </c>
      <c r="V497" s="501"/>
      <c r="W497" s="53"/>
      <c r="X497" s="23"/>
      <c r="Y497" s="411" t="s">
        <v>170</v>
      </c>
      <c r="Z497" s="501">
        <v>0</v>
      </c>
      <c r="AA497" s="501"/>
      <c r="AB497" s="53"/>
      <c r="AC497" s="23"/>
      <c r="AD497" s="411" t="s">
        <v>170</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411" t="s">
        <v>167</v>
      </c>
      <c r="U498" s="501">
        <v>0</v>
      </c>
      <c r="V498" s="501"/>
      <c r="W498" s="53"/>
      <c r="X498" s="23"/>
      <c r="Y498" s="411" t="s">
        <v>167</v>
      </c>
      <c r="Z498" s="501">
        <v>0</v>
      </c>
      <c r="AA498" s="501"/>
      <c r="AB498" s="53"/>
      <c r="AC498" s="23"/>
      <c r="AD498" s="411"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411" t="s">
        <v>148</v>
      </c>
      <c r="U499" s="501">
        <v>0</v>
      </c>
      <c r="V499" s="501"/>
      <c r="W499" s="53"/>
      <c r="X499" s="23"/>
      <c r="Y499" s="411" t="s">
        <v>148</v>
      </c>
      <c r="Z499" s="501">
        <v>0</v>
      </c>
      <c r="AA499" s="501"/>
      <c r="AB499" s="53"/>
      <c r="AC499" s="23"/>
      <c r="AD499" s="411"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412" t="s">
        <v>289</v>
      </c>
      <c r="U500" s="502">
        <f>U496+U497+U498-U499</f>
        <v>0</v>
      </c>
      <c r="V500" s="502"/>
      <c r="W500" s="53"/>
      <c r="X500" s="23"/>
      <c r="Y500" s="412" t="s">
        <v>289</v>
      </c>
      <c r="Z500" s="502">
        <f>Z496+Z497+Z498-Z499</f>
        <v>0</v>
      </c>
      <c r="AA500" s="502"/>
      <c r="AB500" s="53"/>
      <c r="AC500" s="23"/>
      <c r="AD500" s="412" t="s">
        <v>289</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BX/5m9TDWv4XRzLGmI/UuzbENQlrOmRT6QYj79+hH8atsWdDiafpYsd9tOE0q/yUCZ6wvyhore0HAKdN5cTevA==" saltValue="moh+9VPajav7r4s5nMiU5g=="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292</v>
      </c>
      <c r="B3" s="583"/>
      <c r="C3" s="583"/>
      <c r="D3" s="583"/>
      <c r="E3" s="583"/>
      <c r="F3" s="583"/>
      <c r="G3" s="583"/>
      <c r="H3" s="583"/>
      <c r="I3" s="583"/>
      <c r="J3" s="583"/>
      <c r="K3" s="144"/>
    </row>
    <row r="4" spans="1:11" s="145" customFormat="1" ht="15.6" customHeight="1" x14ac:dyDescent="0.25">
      <c r="B4" s="148"/>
      <c r="C4" s="148"/>
      <c r="D4" s="148"/>
      <c r="E4" s="148"/>
      <c r="F4" s="309" t="s">
        <v>293</v>
      </c>
      <c r="G4" s="149">
        <f>JANVIER!E11</f>
        <v>0</v>
      </c>
      <c r="H4" s="148"/>
      <c r="I4" s="148"/>
      <c r="J4" s="148"/>
      <c r="K4" s="144"/>
    </row>
    <row r="5" spans="1:11" ht="15.6" customHeight="1" x14ac:dyDescent="0.2">
      <c r="A5" s="47" t="s">
        <v>50</v>
      </c>
      <c r="B5" s="47"/>
      <c r="C5" s="47"/>
      <c r="D5" s="47"/>
      <c r="E5" s="47"/>
      <c r="F5" s="47"/>
      <c r="G5" s="487" t="s">
        <v>485</v>
      </c>
      <c r="H5" s="333" t="s">
        <v>282</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294</v>
      </c>
      <c r="B7" s="47"/>
      <c r="C7" s="47"/>
      <c r="D7" s="47"/>
      <c r="E7" s="47"/>
      <c r="F7" s="47"/>
      <c r="G7" s="47"/>
      <c r="H7" s="47"/>
      <c r="I7" s="47" t="s">
        <v>52</v>
      </c>
      <c r="J7" s="419">
        <f>'RAP NOV'!J39</f>
        <v>0</v>
      </c>
      <c r="K7" s="47"/>
    </row>
    <row r="8" spans="1:11" ht="15.6" customHeight="1" x14ac:dyDescent="0.2">
      <c r="A8" s="128" t="s">
        <v>295</v>
      </c>
      <c r="B8" s="128"/>
      <c r="C8" s="128"/>
      <c r="D8" s="128"/>
      <c r="E8" s="128"/>
      <c r="F8" s="47"/>
      <c r="G8" s="47"/>
      <c r="H8" s="47"/>
      <c r="I8" s="47"/>
      <c r="J8" s="134"/>
      <c r="K8" s="47"/>
    </row>
    <row r="9" spans="1:11" ht="15.6" customHeight="1" x14ac:dyDescent="0.2">
      <c r="A9" s="47" t="s">
        <v>296</v>
      </c>
      <c r="B9" s="47"/>
      <c r="C9" s="47"/>
      <c r="D9" s="47"/>
      <c r="E9" s="47"/>
      <c r="F9" s="47"/>
      <c r="G9" s="47"/>
      <c r="H9" s="47"/>
      <c r="I9" s="413">
        <f>SUM(DÉCEMBRE!$B$7)</f>
        <v>0</v>
      </c>
      <c r="J9" s="135"/>
      <c r="K9" s="47"/>
    </row>
    <row r="10" spans="1:11" ht="15.6" customHeight="1" x14ac:dyDescent="0.2">
      <c r="A10" s="47" t="s">
        <v>297</v>
      </c>
      <c r="B10" s="47"/>
      <c r="C10" s="47"/>
      <c r="D10" s="47"/>
      <c r="E10" s="47"/>
      <c r="F10" s="47"/>
      <c r="G10" s="47"/>
      <c r="H10" s="47"/>
      <c r="I10" s="414">
        <f>SUM(DÉCEMBRE!$C$7)</f>
        <v>0</v>
      </c>
      <c r="J10" s="135"/>
      <c r="K10" s="47"/>
    </row>
    <row r="11" spans="1:11" ht="15.6" customHeight="1" x14ac:dyDescent="0.2">
      <c r="A11" s="47" t="s">
        <v>298</v>
      </c>
      <c r="B11" s="47"/>
      <c r="C11" s="47"/>
      <c r="D11" s="47"/>
      <c r="E11" s="47"/>
      <c r="F11" s="47"/>
      <c r="G11" s="47"/>
      <c r="H11" s="47"/>
      <c r="I11" s="414">
        <f>SUM(DÉCEMBRE!$D$7)</f>
        <v>0</v>
      </c>
      <c r="J11" s="135"/>
      <c r="K11" s="47"/>
    </row>
    <row r="12" spans="1:11" ht="15.6" customHeight="1" x14ac:dyDescent="0.2">
      <c r="A12" s="47" t="s">
        <v>487</v>
      </c>
      <c r="B12" s="47"/>
      <c r="C12" s="47"/>
      <c r="D12" s="47"/>
      <c r="E12" s="47"/>
      <c r="F12" s="47"/>
      <c r="G12" s="47"/>
      <c r="H12" s="47"/>
      <c r="I12" s="414">
        <f>SUM(DÉCEMBRE!$E$7)</f>
        <v>0</v>
      </c>
      <c r="J12" s="135"/>
      <c r="K12" s="47"/>
    </row>
    <row r="13" spans="1:11" ht="15.6" customHeight="1" x14ac:dyDescent="0.2">
      <c r="A13" s="47" t="s">
        <v>299</v>
      </c>
      <c r="B13" s="47"/>
      <c r="C13" s="47"/>
      <c r="D13" s="47"/>
      <c r="E13" s="47"/>
      <c r="F13" s="47"/>
      <c r="G13" s="47"/>
      <c r="H13" s="47"/>
      <c r="I13" s="414">
        <f>SUM(DÉCEMBRE!$F$7)</f>
        <v>0</v>
      </c>
      <c r="J13" s="135"/>
      <c r="K13" s="47"/>
    </row>
    <row r="14" spans="1:11" ht="15.6" customHeight="1" x14ac:dyDescent="0.2">
      <c r="A14" s="47" t="s">
        <v>300</v>
      </c>
      <c r="B14" s="47"/>
      <c r="C14" s="47"/>
      <c r="D14" s="47"/>
      <c r="E14" s="47"/>
      <c r="F14" s="47"/>
      <c r="G14" s="47"/>
      <c r="H14" s="47"/>
      <c r="I14" s="414">
        <f>SUM(DÉCEMBRE!$L$7:$O$7)</f>
        <v>0</v>
      </c>
      <c r="J14" s="135"/>
      <c r="K14" s="47"/>
    </row>
    <row r="15" spans="1:11" ht="15.6" customHeight="1" x14ac:dyDescent="0.2">
      <c r="A15" s="47"/>
      <c r="B15" s="47" t="s">
        <v>53</v>
      </c>
      <c r="C15" s="137" t="s">
        <v>301</v>
      </c>
      <c r="D15" s="47"/>
      <c r="E15" s="47"/>
      <c r="F15" s="47"/>
      <c r="G15" s="47"/>
      <c r="H15" s="47"/>
      <c r="I15" s="414">
        <f>SUM(DÉCEMBRE!$Q$7:$R$7)</f>
        <v>0</v>
      </c>
      <c r="J15" s="135"/>
      <c r="K15" s="47"/>
    </row>
    <row r="16" spans="1:11" ht="15.6" customHeight="1" thickBot="1" x14ac:dyDescent="0.25">
      <c r="A16" s="47"/>
      <c r="B16" s="47"/>
      <c r="C16" s="137" t="s">
        <v>302</v>
      </c>
      <c r="D16" s="47"/>
      <c r="E16" s="47"/>
      <c r="F16" s="47"/>
      <c r="G16" s="47"/>
      <c r="H16" s="47"/>
      <c r="I16" s="415">
        <f>SUM(DÉCEMBRE!$P$7)</f>
        <v>0</v>
      </c>
      <c r="J16" s="135"/>
      <c r="K16" s="47"/>
    </row>
    <row r="17" spans="1:11" ht="15.6" customHeight="1" thickBot="1" x14ac:dyDescent="0.25">
      <c r="A17" s="47"/>
      <c r="B17" s="128" t="s">
        <v>303</v>
      </c>
      <c r="C17" s="47"/>
      <c r="D17" s="47"/>
      <c r="E17" s="47"/>
      <c r="F17" s="47"/>
      <c r="G17" s="47"/>
      <c r="H17" s="47"/>
      <c r="I17" s="128"/>
      <c r="J17" s="174">
        <f>SUM(I9:I16)</f>
        <v>0</v>
      </c>
      <c r="K17" s="47"/>
    </row>
    <row r="18" spans="1:11" ht="15.6" customHeight="1" thickTop="1" thickBot="1" x14ac:dyDescent="0.25">
      <c r="A18" s="47"/>
      <c r="B18" s="128" t="s">
        <v>304</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305</v>
      </c>
      <c r="B20" s="47"/>
      <c r="C20" s="47"/>
      <c r="D20" s="47"/>
      <c r="E20" s="47"/>
      <c r="F20" s="47"/>
      <c r="G20" s="47"/>
      <c r="H20" s="47"/>
      <c r="I20" s="47"/>
      <c r="J20" s="135"/>
      <c r="K20" s="47"/>
    </row>
    <row r="21" spans="1:11" ht="15.6" customHeight="1" thickBot="1" x14ac:dyDescent="0.25">
      <c r="A21" s="47" t="s">
        <v>306</v>
      </c>
      <c r="B21" s="47"/>
      <c r="C21" s="47"/>
      <c r="D21" s="47"/>
      <c r="E21" s="47"/>
      <c r="F21" s="47"/>
      <c r="G21" s="47"/>
      <c r="H21" s="47"/>
      <c r="I21" s="47"/>
      <c r="J21" s="135"/>
      <c r="K21" s="47"/>
    </row>
    <row r="22" spans="1:11" ht="15.6" customHeight="1" x14ac:dyDescent="0.2">
      <c r="A22" s="47" t="s">
        <v>307</v>
      </c>
      <c r="B22" s="47"/>
      <c r="C22" s="47"/>
      <c r="D22" s="47"/>
      <c r="E22" s="47"/>
      <c r="F22" s="47"/>
      <c r="G22" s="47"/>
      <c r="H22" s="419">
        <f>SUM(DÉCEMBRE!$U$7)</f>
        <v>0</v>
      </c>
      <c r="I22" s="47"/>
      <c r="J22" s="135"/>
      <c r="K22" s="47"/>
    </row>
    <row r="23" spans="1:11" ht="15.6" customHeight="1" x14ac:dyDescent="0.2">
      <c r="A23" s="47" t="s">
        <v>308</v>
      </c>
      <c r="B23" s="47"/>
      <c r="C23" s="47"/>
      <c r="D23" s="47"/>
      <c r="E23" s="47"/>
      <c r="F23" s="47"/>
      <c r="G23" s="47"/>
      <c r="H23" s="416">
        <f>SUM(DÉCEMBRE!$V$7)</f>
        <v>0</v>
      </c>
      <c r="I23" s="47"/>
      <c r="J23" s="135"/>
      <c r="K23" s="47"/>
    </row>
    <row r="24" spans="1:11" ht="15.6" customHeight="1" thickBot="1" x14ac:dyDescent="0.25">
      <c r="A24" s="47" t="s">
        <v>309</v>
      </c>
      <c r="B24" s="47"/>
      <c r="C24" s="47"/>
      <c r="D24" s="47"/>
      <c r="E24" s="47"/>
      <c r="F24" s="47"/>
      <c r="G24" s="47"/>
      <c r="H24" s="416">
        <f>SUM(DÉCEMBRE!$W$7:'DÉCEMBRE'!$X$7)</f>
        <v>0</v>
      </c>
      <c r="I24" s="47"/>
      <c r="J24" s="135"/>
      <c r="K24" s="47"/>
    </row>
    <row r="25" spans="1:11" ht="15.6" customHeight="1" thickBot="1" x14ac:dyDescent="0.25">
      <c r="A25" s="47" t="s">
        <v>310</v>
      </c>
      <c r="B25" s="47"/>
      <c r="C25" s="47"/>
      <c r="D25" s="47"/>
      <c r="E25" s="47"/>
      <c r="F25" s="47"/>
      <c r="G25" s="47"/>
      <c r="H25" s="415">
        <f>SUM(DÉCEMBRE!$Y$7)</f>
        <v>0</v>
      </c>
      <c r="I25" s="417">
        <f>SUM(H22:H25)</f>
        <v>0</v>
      </c>
      <c r="J25" s="135"/>
      <c r="K25" s="47"/>
    </row>
    <row r="26" spans="1:11" ht="15.6" customHeight="1" x14ac:dyDescent="0.2">
      <c r="A26" s="47" t="s">
        <v>311</v>
      </c>
      <c r="B26" s="47"/>
      <c r="C26" s="47"/>
      <c r="D26" s="47"/>
      <c r="E26" s="47"/>
      <c r="F26" s="47"/>
      <c r="G26" s="47"/>
      <c r="H26" s="143"/>
      <c r="I26" s="414">
        <f>SUM(DÉCEMBRE!$Z$7)</f>
        <v>0</v>
      </c>
      <c r="J26" s="135"/>
      <c r="K26" s="47"/>
    </row>
    <row r="27" spans="1:11" ht="15.6" customHeight="1" x14ac:dyDescent="0.2">
      <c r="A27" s="47" t="s">
        <v>312</v>
      </c>
      <c r="B27" s="47"/>
      <c r="C27" s="47"/>
      <c r="D27" s="47"/>
      <c r="E27" s="47"/>
      <c r="F27" s="47"/>
      <c r="G27" s="47"/>
      <c r="H27" s="47"/>
      <c r="I27" s="414">
        <f>SUM(DÉCEMBRE!$AA$7)</f>
        <v>0</v>
      </c>
      <c r="J27" s="135"/>
      <c r="K27" s="47"/>
    </row>
    <row r="28" spans="1:11" ht="15.6" customHeight="1" x14ac:dyDescent="0.2">
      <c r="A28" s="47" t="s">
        <v>313</v>
      </c>
      <c r="B28" s="47"/>
      <c r="C28" s="47"/>
      <c r="D28" s="47"/>
      <c r="E28" s="47"/>
      <c r="F28" s="47"/>
      <c r="G28" s="47"/>
      <c r="H28" s="47"/>
      <c r="I28" s="414">
        <f>SUM(DÉCEMBRE!$AB$7)</f>
        <v>0</v>
      </c>
      <c r="J28" s="135"/>
      <c r="K28" s="47"/>
    </row>
    <row r="29" spans="1:11" ht="15.6" customHeight="1" x14ac:dyDescent="0.2">
      <c r="A29" s="47" t="s">
        <v>314</v>
      </c>
      <c r="B29" s="47"/>
      <c r="C29" s="47"/>
      <c r="D29" s="47"/>
      <c r="E29" s="47"/>
      <c r="F29" s="47"/>
      <c r="G29" s="47"/>
      <c r="H29" s="47"/>
      <c r="I29" s="414">
        <f>SUM(DÉCEMBRE!$AC$7)</f>
        <v>0</v>
      </c>
      <c r="J29" s="135"/>
      <c r="K29" s="47"/>
    </row>
    <row r="30" spans="1:11" ht="15.6" customHeight="1" x14ac:dyDescent="0.2">
      <c r="A30" s="47" t="s">
        <v>315</v>
      </c>
      <c r="B30" s="47"/>
      <c r="C30" s="47"/>
      <c r="D30" s="47"/>
      <c r="E30" s="47"/>
      <c r="F30" s="47"/>
      <c r="G30" s="47"/>
      <c r="H30" s="47"/>
      <c r="I30" s="414">
        <f>SUM(DÉCEMBRE!$AD$7)</f>
        <v>0</v>
      </c>
      <c r="J30" s="135"/>
      <c r="K30" s="47"/>
    </row>
    <row r="31" spans="1:11" ht="15.6" customHeight="1" x14ac:dyDescent="0.2">
      <c r="A31" s="47" t="s">
        <v>316</v>
      </c>
      <c r="B31" s="47"/>
      <c r="C31" s="47"/>
      <c r="D31" s="47"/>
      <c r="E31" s="47"/>
      <c r="F31" s="47"/>
      <c r="G31" s="47"/>
      <c r="H31" s="47"/>
      <c r="I31" s="414">
        <f>SUM(DÉCEMBRE!$AE$7)</f>
        <v>0</v>
      </c>
      <c r="J31" s="135"/>
      <c r="K31" s="47"/>
    </row>
    <row r="32" spans="1:11" ht="15.6" customHeight="1" x14ac:dyDescent="0.2">
      <c r="A32" s="47" t="s">
        <v>317</v>
      </c>
      <c r="B32" s="47"/>
      <c r="C32" s="47"/>
      <c r="D32" s="47"/>
      <c r="E32" s="47"/>
      <c r="F32" s="47"/>
      <c r="G32" s="47"/>
      <c r="H32" s="47"/>
      <c r="I32" s="414">
        <f>SUM(DÉCEMBRE!$AF$7)</f>
        <v>0</v>
      </c>
      <c r="J32" s="135"/>
      <c r="K32" s="47"/>
    </row>
    <row r="33" spans="1:11" ht="15.6" customHeight="1" x14ac:dyDescent="0.2">
      <c r="A33" s="47" t="s">
        <v>318</v>
      </c>
      <c r="B33" s="47"/>
      <c r="C33" s="47"/>
      <c r="D33" s="47"/>
      <c r="E33" s="47"/>
      <c r="F33" s="47"/>
      <c r="G33" s="47"/>
      <c r="H33" s="47"/>
      <c r="I33" s="414">
        <f>SUM(DÉCEMBRE!$AG$7)</f>
        <v>0</v>
      </c>
      <c r="J33" s="135"/>
      <c r="K33" s="47"/>
    </row>
    <row r="34" spans="1:11" ht="15.6" customHeight="1" x14ac:dyDescent="0.2">
      <c r="A34" s="47" t="s">
        <v>319</v>
      </c>
      <c r="B34" s="47"/>
      <c r="C34" s="47"/>
      <c r="D34" s="47"/>
      <c r="E34" s="47"/>
      <c r="F34" s="47"/>
      <c r="G34" s="47"/>
      <c r="H34" s="47"/>
      <c r="I34" s="414">
        <f>SUM(DÉCEMBRE!$AH$7)</f>
        <v>0</v>
      </c>
      <c r="J34" s="135"/>
      <c r="K34" s="47"/>
    </row>
    <row r="35" spans="1:11" ht="15.6" customHeight="1" x14ac:dyDescent="0.2">
      <c r="A35" s="47" t="s">
        <v>319</v>
      </c>
      <c r="B35" s="47"/>
      <c r="C35" s="47"/>
      <c r="D35" s="47"/>
      <c r="E35" s="47"/>
      <c r="F35" s="47"/>
      <c r="G35" s="47"/>
      <c r="H35" s="47"/>
      <c r="I35" s="418">
        <v>0</v>
      </c>
      <c r="J35" s="135"/>
      <c r="K35" s="47"/>
    </row>
    <row r="36" spans="1:11" ht="15.6" customHeight="1" x14ac:dyDescent="0.2">
      <c r="A36" s="47" t="s">
        <v>320</v>
      </c>
      <c r="B36" s="47"/>
      <c r="C36" s="47"/>
      <c r="D36" s="47"/>
      <c r="E36" s="47"/>
      <c r="F36" s="47"/>
      <c r="G36" s="47"/>
      <c r="H36" s="47"/>
      <c r="I36" s="414">
        <f>SUM(DÉCEMBRE!$AJ$7)</f>
        <v>0</v>
      </c>
      <c r="J36" s="135"/>
      <c r="K36" s="47"/>
    </row>
    <row r="37" spans="1:11" ht="15.6" customHeight="1" thickBot="1" x14ac:dyDescent="0.25">
      <c r="A37" s="47" t="s">
        <v>321</v>
      </c>
      <c r="B37" s="47"/>
      <c r="C37" s="47"/>
      <c r="D37" s="47"/>
      <c r="E37" s="47"/>
      <c r="F37" s="47"/>
      <c r="G37" s="47"/>
      <c r="H37" s="47"/>
      <c r="I37" s="415">
        <f>SUM(DÉCEMBRE!$AK$7)</f>
        <v>0</v>
      </c>
      <c r="J37" s="135"/>
      <c r="K37" s="47"/>
    </row>
    <row r="38" spans="1:11" ht="15.6" customHeight="1" thickBot="1" x14ac:dyDescent="0.25">
      <c r="A38" s="47" t="s">
        <v>322</v>
      </c>
      <c r="B38" s="47"/>
      <c r="C38" s="47"/>
      <c r="D38" s="47"/>
      <c r="E38" s="47"/>
      <c r="F38" s="47"/>
      <c r="G38" s="47"/>
      <c r="H38" s="47"/>
      <c r="I38" s="124"/>
      <c r="J38" s="421">
        <f>SUM(I25:I37)</f>
        <v>0</v>
      </c>
      <c r="K38" s="47"/>
    </row>
    <row r="39" spans="1:11" ht="15.6" customHeight="1" thickTop="1" thickBot="1" x14ac:dyDescent="0.25">
      <c r="A39" s="128" t="s">
        <v>323</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324</v>
      </c>
      <c r="B41" s="47"/>
      <c r="C41" s="47"/>
      <c r="D41" s="47"/>
      <c r="E41" s="47"/>
      <c r="F41" s="47"/>
      <c r="G41" s="47"/>
      <c r="H41" s="47"/>
      <c r="I41" s="47"/>
      <c r="J41" s="47"/>
      <c r="K41" s="47"/>
    </row>
    <row r="42" spans="1:11" ht="15.6" customHeight="1" x14ac:dyDescent="0.2">
      <c r="A42" s="47" t="s">
        <v>325</v>
      </c>
      <c r="B42" s="47"/>
      <c r="C42" s="47"/>
      <c r="D42" s="47"/>
      <c r="E42" s="47"/>
      <c r="F42" s="47"/>
      <c r="G42" s="47"/>
      <c r="H42" s="47"/>
      <c r="I42" s="47"/>
      <c r="J42" s="47"/>
      <c r="K42" s="47"/>
    </row>
    <row r="43" spans="1:11" ht="15.6" customHeight="1" x14ac:dyDescent="0.2">
      <c r="A43" s="47" t="s">
        <v>326</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327</v>
      </c>
      <c r="E46" s="47"/>
      <c r="F46" s="47"/>
      <c r="G46" s="47"/>
      <c r="H46" s="124"/>
      <c r="I46" s="124"/>
      <c r="J46" s="138" t="s">
        <v>328</v>
      </c>
      <c r="K46" s="47"/>
    </row>
    <row r="47" spans="1:11" ht="15.6" customHeight="1" x14ac:dyDescent="0.2">
      <c r="A47" s="47"/>
      <c r="B47" s="47"/>
      <c r="C47" s="47"/>
      <c r="D47" s="47"/>
      <c r="E47" s="47"/>
      <c r="F47" s="47"/>
      <c r="G47" s="47"/>
      <c r="H47" s="47" t="s">
        <v>50</v>
      </c>
      <c r="I47" s="47"/>
      <c r="J47" s="47"/>
      <c r="K47" s="47"/>
    </row>
    <row r="48" spans="1:11" ht="15.6" customHeight="1" x14ac:dyDescent="0.2">
      <c r="A48" s="587" t="s">
        <v>380</v>
      </c>
      <c r="B48" s="587"/>
      <c r="C48" s="587"/>
      <c r="D48" s="587"/>
      <c r="E48" s="587"/>
      <c r="F48" s="587"/>
      <c r="G48" s="587"/>
      <c r="H48" s="587"/>
      <c r="I48" s="587"/>
      <c r="J48" s="587"/>
      <c r="K48" s="47"/>
    </row>
    <row r="49" spans="1:11" ht="15.6" customHeight="1" x14ac:dyDescent="0.2">
      <c r="A49" s="132" t="s">
        <v>329</v>
      </c>
      <c r="B49" s="132"/>
      <c r="C49" s="132"/>
      <c r="D49" s="132"/>
      <c r="E49" s="132"/>
      <c r="F49" s="132"/>
      <c r="G49" s="132"/>
      <c r="H49" s="132"/>
      <c r="I49" s="132"/>
      <c r="J49" s="47"/>
      <c r="K49" s="47"/>
    </row>
    <row r="50" spans="1:11" ht="15.6" customHeight="1" x14ac:dyDescent="0.2">
      <c r="A50" s="132" t="s">
        <v>330</v>
      </c>
      <c r="B50" s="132"/>
      <c r="C50" s="132"/>
      <c r="D50" s="132"/>
      <c r="E50" s="132"/>
      <c r="F50" s="132"/>
      <c r="G50" s="132"/>
      <c r="H50" s="132"/>
      <c r="I50" s="132"/>
      <c r="J50" s="47"/>
      <c r="K50" s="47"/>
    </row>
  </sheetData>
  <sheetProtection algorithmName="SHA-512" hashValue="0IvICwAgXBMapbU/EcHS9gAeP3KM9GRkKr3Kq1fjgoTvRb9ydrHY87mZiW6Qer7jpJDBTqrm6jmkf4CDbTFSWQ==" saltValue="SgaP3rgTOKDxX+ZZGvCpSg=="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70"/>
  <sheetViews>
    <sheetView showGridLines="0" workbookViewId="0">
      <selection activeCell="J8" sqref="J8"/>
    </sheetView>
  </sheetViews>
  <sheetFormatPr defaultColWidth="8.85546875" defaultRowHeight="14.45" customHeight="1" x14ac:dyDescent="0.2"/>
  <cols>
    <col min="8" max="10" width="11.7109375" style="159" customWidth="1"/>
    <col min="11" max="13" width="9.140625" style="429"/>
  </cols>
  <sheetData>
    <row r="1" spans="1:14" s="139" customFormat="1" ht="14.45" customHeight="1" x14ac:dyDescent="0.2">
      <c r="A1" s="598" t="str">
        <f>JANVIER!H10</f>
        <v>SYNDICAT DES MÉTALLOS SL</v>
      </c>
      <c r="B1" s="598"/>
      <c r="C1" s="598"/>
      <c r="D1" s="598"/>
      <c r="E1" s="598"/>
      <c r="F1" s="598"/>
      <c r="G1" s="598"/>
      <c r="H1" s="598"/>
      <c r="I1" s="598"/>
      <c r="J1" s="598"/>
      <c r="K1" s="423"/>
      <c r="L1" s="423"/>
      <c r="M1" s="423"/>
    </row>
    <row r="2" spans="1:14" s="139" customFormat="1" ht="14.45" customHeight="1" x14ac:dyDescent="0.2">
      <c r="A2" s="599" t="s">
        <v>331</v>
      </c>
      <c r="B2" s="599"/>
      <c r="C2" s="599"/>
      <c r="D2" s="599"/>
      <c r="E2" s="599"/>
      <c r="F2" s="599"/>
      <c r="G2" s="599"/>
      <c r="H2" s="599"/>
      <c r="I2" s="599"/>
      <c r="J2" s="599"/>
      <c r="K2" s="423"/>
      <c r="L2" s="423"/>
      <c r="M2" s="423"/>
    </row>
    <row r="3" spans="1:14" s="139" customFormat="1" ht="14.45" customHeight="1" x14ac:dyDescent="0.2">
      <c r="B3" s="154"/>
      <c r="C3" s="154"/>
      <c r="D3" s="154"/>
      <c r="E3" s="154"/>
      <c r="F3" s="155" t="s">
        <v>293</v>
      </c>
      <c r="G3" s="156">
        <f>JANVIER!E11</f>
        <v>0</v>
      </c>
      <c r="H3" s="177"/>
      <c r="I3" s="177"/>
      <c r="J3" s="177"/>
      <c r="K3" s="423"/>
      <c r="L3" s="423"/>
      <c r="M3" s="423"/>
    </row>
    <row r="4" spans="1:14" s="139" customFormat="1" ht="14.45" customHeight="1" x14ac:dyDescent="0.2">
      <c r="A4" s="152"/>
      <c r="B4" s="152"/>
      <c r="C4" s="152"/>
      <c r="E4" s="153"/>
      <c r="F4" s="311" t="s">
        <v>332</v>
      </c>
      <c r="G4" s="600" t="s">
        <v>383</v>
      </c>
      <c r="H4" s="600"/>
      <c r="I4" s="600"/>
      <c r="J4" s="600"/>
      <c r="K4" s="423"/>
      <c r="L4" s="423"/>
      <c r="M4" s="423"/>
    </row>
    <row r="5" spans="1:14" ht="14.45" customHeight="1" x14ac:dyDescent="0.2">
      <c r="A5" s="602" t="s">
        <v>333</v>
      </c>
      <c r="B5" s="602"/>
      <c r="C5" s="602"/>
      <c r="D5" s="602"/>
      <c r="E5" s="602"/>
      <c r="F5" s="602"/>
      <c r="G5" s="602"/>
      <c r="H5" s="602"/>
      <c r="I5" s="602"/>
      <c r="J5" s="602"/>
      <c r="K5" s="424"/>
      <c r="L5" s="424"/>
      <c r="M5" s="424"/>
      <c r="N5" s="404"/>
    </row>
    <row r="6" spans="1:14" ht="14.45" customHeight="1" x14ac:dyDescent="0.2">
      <c r="A6" s="601" t="s">
        <v>334</v>
      </c>
      <c r="B6" s="601"/>
      <c r="C6" s="601"/>
      <c r="D6" s="601"/>
      <c r="E6" s="601"/>
      <c r="F6" s="601"/>
      <c r="G6" s="601"/>
      <c r="H6" s="601"/>
      <c r="I6" s="601"/>
      <c r="J6" s="601"/>
      <c r="K6" s="425"/>
      <c r="L6" s="425"/>
      <c r="M6" s="425"/>
      <c r="N6" s="404"/>
    </row>
    <row r="7" spans="1:14" ht="8.25" customHeight="1" thickBot="1" x14ac:dyDescent="0.25">
      <c r="A7" s="4"/>
      <c r="B7" s="4"/>
      <c r="C7" s="4"/>
      <c r="D7" s="4"/>
      <c r="E7" s="4"/>
      <c r="F7" s="4"/>
      <c r="G7" s="4"/>
      <c r="H7" s="178"/>
      <c r="I7" s="178"/>
      <c r="J7" s="178"/>
      <c r="K7" s="426"/>
      <c r="L7" s="426"/>
      <c r="M7" s="426"/>
    </row>
    <row r="8" spans="1:14" ht="14.45" customHeight="1" x14ac:dyDescent="0.2">
      <c r="A8" s="137" t="s">
        <v>396</v>
      </c>
      <c r="B8" s="137"/>
      <c r="C8" s="137"/>
      <c r="D8" s="137"/>
      <c r="E8" s="137"/>
      <c r="F8" s="23"/>
      <c r="G8" s="23"/>
      <c r="H8" s="178"/>
      <c r="I8" s="178"/>
      <c r="J8" s="160">
        <f>'RAP JAN'!J7</f>
        <v>0</v>
      </c>
      <c r="K8" s="426"/>
      <c r="L8" s="426"/>
      <c r="M8" s="426"/>
    </row>
    <row r="9" spans="1:14" ht="14.45" customHeight="1" x14ac:dyDescent="0.2">
      <c r="A9" s="128" t="s">
        <v>335</v>
      </c>
      <c r="B9" s="137"/>
      <c r="C9" s="137"/>
      <c r="D9" s="137"/>
      <c r="E9" s="137"/>
      <c r="F9" s="23"/>
      <c r="G9" s="23"/>
      <c r="H9" s="178"/>
      <c r="I9" s="179"/>
      <c r="J9" s="180" t="s">
        <v>50</v>
      </c>
      <c r="K9" s="427" t="s">
        <v>143</v>
      </c>
      <c r="L9" s="427" t="s">
        <v>194</v>
      </c>
      <c r="M9" s="427" t="s">
        <v>203</v>
      </c>
    </row>
    <row r="10" spans="1:14" ht="14.45" customHeight="1" x14ac:dyDescent="0.2">
      <c r="A10" s="47" t="s">
        <v>397</v>
      </c>
      <c r="B10" s="47"/>
      <c r="C10" s="47"/>
      <c r="D10" s="47"/>
      <c r="E10" s="47"/>
      <c r="F10" s="47"/>
      <c r="G10" s="47"/>
      <c r="H10" s="178"/>
      <c r="I10" s="181">
        <f>SUM(K10:M10)</f>
        <v>0</v>
      </c>
      <c r="J10" s="182"/>
      <c r="K10" s="428">
        <f>'RAP JAN'!I9</f>
        <v>0</v>
      </c>
      <c r="L10" s="428">
        <f>'RAP FÉV'!I9</f>
        <v>0</v>
      </c>
      <c r="M10" s="428">
        <f>'RAP MAR'!I9</f>
        <v>0</v>
      </c>
    </row>
    <row r="11" spans="1:14" ht="14.45" customHeight="1" x14ac:dyDescent="0.2">
      <c r="A11" s="47" t="s">
        <v>398</v>
      </c>
      <c r="B11" s="47"/>
      <c r="C11" s="47"/>
      <c r="D11" s="47"/>
      <c r="E11" s="47"/>
      <c r="F11" s="47"/>
      <c r="G11" s="47"/>
      <c r="H11" s="178"/>
      <c r="I11" s="183">
        <f t="shared" ref="I11:I17" si="0">SUM(K11:M11)</f>
        <v>0</v>
      </c>
      <c r="J11" s="182"/>
      <c r="K11" s="428">
        <f>'RAP JAN'!I10</f>
        <v>0</v>
      </c>
      <c r="L11" s="428">
        <f>'RAP FÉV'!I10</f>
        <v>0</v>
      </c>
      <c r="M11" s="428">
        <f>'RAP MAR'!I10</f>
        <v>0</v>
      </c>
    </row>
    <row r="12" spans="1:14" ht="14.45" customHeight="1" x14ac:dyDescent="0.2">
      <c r="A12" s="47" t="s">
        <v>399</v>
      </c>
      <c r="B12" s="47"/>
      <c r="C12" s="47"/>
      <c r="D12" s="47"/>
      <c r="E12" s="47"/>
      <c r="F12" s="47"/>
      <c r="G12" s="47"/>
      <c r="H12" s="178"/>
      <c r="I12" s="184">
        <f t="shared" si="0"/>
        <v>0</v>
      </c>
      <c r="J12" s="182"/>
      <c r="K12" s="428">
        <f>'RAP JAN'!I11</f>
        <v>0</v>
      </c>
      <c r="L12" s="428">
        <f>'RAP FÉV'!I11</f>
        <v>0</v>
      </c>
      <c r="M12" s="428">
        <f>'RAP MAR'!I11</f>
        <v>0</v>
      </c>
    </row>
    <row r="13" spans="1:14" ht="14.45" customHeight="1" x14ac:dyDescent="0.2">
      <c r="A13" s="47" t="s">
        <v>400</v>
      </c>
      <c r="B13" s="47"/>
      <c r="C13" s="47"/>
      <c r="D13" s="47"/>
      <c r="E13" s="47"/>
      <c r="F13" s="47"/>
      <c r="G13" s="47"/>
      <c r="H13" s="178"/>
      <c r="I13" s="184">
        <f t="shared" si="0"/>
        <v>0</v>
      </c>
      <c r="J13" s="182"/>
      <c r="K13" s="428">
        <f>'RAP JAN'!I12</f>
        <v>0</v>
      </c>
      <c r="L13" s="428">
        <f>'RAP FÉV'!I12</f>
        <v>0</v>
      </c>
      <c r="M13" s="428">
        <f>'RAP MAR'!I12</f>
        <v>0</v>
      </c>
    </row>
    <row r="14" spans="1:14" ht="14.45" customHeight="1" x14ac:dyDescent="0.2">
      <c r="A14" s="47" t="s">
        <v>401</v>
      </c>
      <c r="B14" s="47"/>
      <c r="C14" s="47"/>
      <c r="D14" s="47"/>
      <c r="E14" s="47"/>
      <c r="F14" s="47"/>
      <c r="G14" s="47"/>
      <c r="H14" s="178"/>
      <c r="I14" s="184">
        <f t="shared" si="0"/>
        <v>0</v>
      </c>
      <c r="J14" s="182"/>
      <c r="K14" s="428">
        <f>'RAP JAN'!I13</f>
        <v>0</v>
      </c>
      <c r="L14" s="428">
        <f>'RAP FÉV'!I13</f>
        <v>0</v>
      </c>
      <c r="M14" s="428">
        <f>'RAP MAR'!I13</f>
        <v>0</v>
      </c>
    </row>
    <row r="15" spans="1:14" ht="14.45" customHeight="1" x14ac:dyDescent="0.2">
      <c r="A15" s="47" t="s">
        <v>402</v>
      </c>
      <c r="B15" s="47"/>
      <c r="C15" s="47"/>
      <c r="D15" s="47"/>
      <c r="E15" s="47"/>
      <c r="F15" s="47"/>
      <c r="G15" s="47"/>
      <c r="H15" s="178"/>
      <c r="I15" s="184">
        <f t="shared" si="0"/>
        <v>0</v>
      </c>
      <c r="J15" s="182"/>
      <c r="K15" s="428">
        <f>'RAP JAN'!I14</f>
        <v>0</v>
      </c>
      <c r="L15" s="428">
        <f>'RAP FÉV'!I14</f>
        <v>0</v>
      </c>
      <c r="M15" s="428">
        <f>'RAP MAR'!I14</f>
        <v>0</v>
      </c>
    </row>
    <row r="16" spans="1:14" ht="14.45" customHeight="1" x14ac:dyDescent="0.2">
      <c r="A16" s="47"/>
      <c r="B16" s="47" t="s">
        <v>53</v>
      </c>
      <c r="C16" s="137" t="s">
        <v>403</v>
      </c>
      <c r="D16" s="47"/>
      <c r="E16" s="47"/>
      <c r="F16" s="47"/>
      <c r="G16" s="47"/>
      <c r="H16" s="178"/>
      <c r="I16" s="184">
        <f t="shared" si="0"/>
        <v>0</v>
      </c>
      <c r="J16" s="182"/>
      <c r="K16" s="428">
        <f>'RAP JAN'!I15</f>
        <v>0</v>
      </c>
      <c r="L16" s="428">
        <f>'RAP FÉV'!I15</f>
        <v>0</v>
      </c>
      <c r="M16" s="428">
        <f>'RAP MAR'!I15</f>
        <v>0</v>
      </c>
    </row>
    <row r="17" spans="1:13" ht="14.45" customHeight="1" thickBot="1" x14ac:dyDescent="0.25">
      <c r="A17" s="47"/>
      <c r="B17" s="47"/>
      <c r="C17" s="137" t="s">
        <v>404</v>
      </c>
      <c r="D17" s="47"/>
      <c r="E17" s="47"/>
      <c r="F17" s="47"/>
      <c r="G17" s="47"/>
      <c r="H17" s="178"/>
      <c r="I17" s="185">
        <f t="shared" si="0"/>
        <v>0</v>
      </c>
      <c r="J17" s="182"/>
      <c r="K17" s="428">
        <f>'RAP JAN'!I16</f>
        <v>0</v>
      </c>
      <c r="L17" s="428">
        <f>'RAP FÉV'!I16</f>
        <v>0</v>
      </c>
      <c r="M17" s="428">
        <f>'RAP MAR'!I16</f>
        <v>0</v>
      </c>
    </row>
    <row r="18" spans="1:13" ht="14.45" customHeight="1" thickBot="1" x14ac:dyDescent="0.25">
      <c r="A18" s="47"/>
      <c r="B18" s="128" t="s">
        <v>405</v>
      </c>
      <c r="C18" s="47"/>
      <c r="D18" s="47"/>
      <c r="E18" s="47"/>
      <c r="F18" s="47"/>
      <c r="G18" s="47"/>
      <c r="H18" s="178"/>
      <c r="I18" s="178"/>
      <c r="J18" s="407">
        <f>SUM(I10:I17)</f>
        <v>0</v>
      </c>
      <c r="K18" s="426" t="s">
        <v>50</v>
      </c>
      <c r="L18" s="426"/>
      <c r="M18" s="426"/>
    </row>
    <row r="19" spans="1:13" ht="14.45" customHeight="1" thickTop="1" thickBot="1" x14ac:dyDescent="0.25">
      <c r="A19" s="47"/>
      <c r="B19" s="128" t="s">
        <v>406</v>
      </c>
      <c r="C19" s="47"/>
      <c r="D19" s="47"/>
      <c r="E19" s="47"/>
      <c r="F19" s="47"/>
      <c r="G19" s="47"/>
      <c r="H19" s="178"/>
      <c r="I19" s="178"/>
      <c r="J19" s="403">
        <f>SUM(J8:J18)</f>
        <v>0</v>
      </c>
      <c r="K19" s="426"/>
      <c r="L19" s="426"/>
      <c r="M19" s="426"/>
    </row>
    <row r="20" spans="1:13" ht="14.45" customHeight="1" x14ac:dyDescent="0.2">
      <c r="A20" s="137"/>
      <c r="B20" s="137"/>
      <c r="C20" s="137"/>
      <c r="D20" s="137"/>
      <c r="E20" s="137"/>
      <c r="F20" s="23"/>
      <c r="G20" s="23"/>
      <c r="H20" s="178"/>
      <c r="I20" s="178"/>
      <c r="J20" s="182"/>
      <c r="K20" s="426"/>
      <c r="L20" s="426"/>
      <c r="M20" s="426"/>
    </row>
    <row r="21" spans="1:13" ht="14.45" customHeight="1" x14ac:dyDescent="0.2">
      <c r="A21" s="137"/>
      <c r="B21" s="128" t="s">
        <v>336</v>
      </c>
      <c r="C21" s="137"/>
      <c r="D21" s="137"/>
      <c r="E21" s="137"/>
      <c r="F21" s="23"/>
      <c r="G21" s="23"/>
      <c r="H21" s="178"/>
      <c r="I21" s="178"/>
      <c r="J21" s="182"/>
      <c r="K21" s="426"/>
      <c r="L21" s="426"/>
      <c r="M21" s="426"/>
    </row>
    <row r="22" spans="1:13" ht="14.45" customHeight="1" x14ac:dyDescent="0.2">
      <c r="A22" s="47" t="s">
        <v>306</v>
      </c>
      <c r="B22" s="47"/>
      <c r="C22" s="47"/>
      <c r="D22" s="47"/>
      <c r="E22" s="47"/>
      <c r="F22" s="23"/>
      <c r="G22" s="23"/>
      <c r="H22" s="178"/>
      <c r="I22" s="178"/>
      <c r="J22" s="182"/>
      <c r="K22" s="427" t="s">
        <v>143</v>
      </c>
      <c r="L22" s="427" t="s">
        <v>194</v>
      </c>
      <c r="M22" s="427" t="s">
        <v>203</v>
      </c>
    </row>
    <row r="23" spans="1:13" ht="14.45" customHeight="1" x14ac:dyDescent="0.2">
      <c r="A23" s="47" t="s">
        <v>407</v>
      </c>
      <c r="B23" s="47"/>
      <c r="C23" s="47"/>
      <c r="D23" s="47"/>
      <c r="E23" s="47"/>
      <c r="F23" s="23"/>
      <c r="G23" s="23"/>
      <c r="H23" s="186">
        <f>SUM(K23:M23)</f>
        <v>0</v>
      </c>
      <c r="I23" s="178"/>
      <c r="J23" s="182"/>
      <c r="K23" s="428">
        <f>'RAP JAN'!H22</f>
        <v>0</v>
      </c>
      <c r="L23" s="428">
        <f>'RAP FÉV'!H22</f>
        <v>0</v>
      </c>
      <c r="M23" s="428">
        <f>'RAP MAR'!H22</f>
        <v>0</v>
      </c>
    </row>
    <row r="24" spans="1:13" ht="14.45" customHeight="1" x14ac:dyDescent="0.2">
      <c r="A24" s="47" t="s">
        <v>408</v>
      </c>
      <c r="B24" s="47"/>
      <c r="C24" s="47"/>
      <c r="D24" s="47"/>
      <c r="E24" s="47"/>
      <c r="F24" s="23"/>
      <c r="G24" s="23"/>
      <c r="H24" s="187">
        <f>SUM(K24:M24)</f>
        <v>0</v>
      </c>
      <c r="I24" s="178"/>
      <c r="J24" s="182"/>
      <c r="K24" s="428">
        <f>'RAP JAN'!H23</f>
        <v>0</v>
      </c>
      <c r="L24" s="428">
        <f>'RAP FÉV'!H23</f>
        <v>0</v>
      </c>
      <c r="M24" s="428">
        <f>'RAP MAR'!H23</f>
        <v>0</v>
      </c>
    </row>
    <row r="25" spans="1:13" ht="14.45" customHeight="1" x14ac:dyDescent="0.2">
      <c r="A25" s="47" t="s">
        <v>409</v>
      </c>
      <c r="B25" s="47"/>
      <c r="C25" s="47"/>
      <c r="D25" s="47"/>
      <c r="E25" s="47"/>
      <c r="F25" s="23"/>
      <c r="G25" s="23"/>
      <c r="H25" s="187">
        <f>SUM(K25:M25)</f>
        <v>0</v>
      </c>
      <c r="I25" s="178"/>
      <c r="J25" s="182"/>
      <c r="K25" s="428">
        <f>'RAP JAN'!H24</f>
        <v>0</v>
      </c>
      <c r="L25" s="428">
        <f>'RAP FÉV'!H24</f>
        <v>0</v>
      </c>
      <c r="M25" s="428">
        <f>'RAP MAR'!H24</f>
        <v>0</v>
      </c>
    </row>
    <row r="26" spans="1:13" ht="14.45" customHeight="1" thickBot="1" x14ac:dyDescent="0.25">
      <c r="A26" s="47" t="s">
        <v>410</v>
      </c>
      <c r="B26" s="47"/>
      <c r="C26" s="47"/>
      <c r="D26" s="47"/>
      <c r="E26" s="47"/>
      <c r="F26" s="23"/>
      <c r="G26" s="23"/>
      <c r="H26" s="188">
        <f>SUM(K26:M26)</f>
        <v>0</v>
      </c>
      <c r="I26" s="178"/>
      <c r="J26" s="182"/>
      <c r="K26" s="428">
        <f>'RAP JAN'!H25</f>
        <v>0</v>
      </c>
      <c r="L26" s="428">
        <f>'RAP FÉV'!H25</f>
        <v>0</v>
      </c>
      <c r="M26" s="428">
        <f>'RAP MAR'!H25</f>
        <v>0</v>
      </c>
    </row>
    <row r="27" spans="1:13" ht="14.45" customHeight="1" x14ac:dyDescent="0.2">
      <c r="A27" s="137"/>
      <c r="B27" s="137" t="s">
        <v>411</v>
      </c>
      <c r="C27" s="137"/>
      <c r="D27" s="137"/>
      <c r="E27" s="137"/>
      <c r="F27" s="23"/>
      <c r="G27" s="23"/>
      <c r="H27" s="178"/>
      <c r="I27" s="189">
        <f>SUM(H23:H26)</f>
        <v>0</v>
      </c>
      <c r="J27" s="182"/>
      <c r="K27" s="427" t="s">
        <v>143</v>
      </c>
      <c r="L27" s="427" t="s">
        <v>194</v>
      </c>
      <c r="M27" s="427" t="s">
        <v>203</v>
      </c>
    </row>
    <row r="28" spans="1:13" ht="14.45" customHeight="1" x14ac:dyDescent="0.2">
      <c r="A28" s="137" t="s">
        <v>412</v>
      </c>
      <c r="B28" s="47"/>
      <c r="C28" s="47"/>
      <c r="D28" s="47"/>
      <c r="E28" s="137"/>
      <c r="F28" s="23"/>
      <c r="G28" s="23"/>
      <c r="H28" s="178"/>
      <c r="I28" s="190">
        <f>SUM(K28:M28)</f>
        <v>0</v>
      </c>
      <c r="J28" s="182"/>
      <c r="K28" s="428">
        <f>'RAP JAN'!I26</f>
        <v>0</v>
      </c>
      <c r="L28" s="428">
        <f>'RAP FÉV'!I26</f>
        <v>0</v>
      </c>
      <c r="M28" s="428">
        <f>'RAP MAR'!I26</f>
        <v>0</v>
      </c>
    </row>
    <row r="29" spans="1:13" ht="14.45" customHeight="1" x14ac:dyDescent="0.2">
      <c r="A29" s="137" t="s">
        <v>413</v>
      </c>
      <c r="B29" s="47"/>
      <c r="C29" s="47"/>
      <c r="D29" s="47"/>
      <c r="E29" s="137"/>
      <c r="F29" s="23"/>
      <c r="G29" s="23"/>
      <c r="H29" s="178"/>
      <c r="I29" s="190">
        <f t="shared" ref="I29:I39" si="1">SUM(K29:M29)</f>
        <v>0</v>
      </c>
      <c r="J29" s="182"/>
      <c r="K29" s="428">
        <f>'RAP JAN'!I27</f>
        <v>0</v>
      </c>
      <c r="L29" s="428">
        <f>'RAP FÉV'!I27</f>
        <v>0</v>
      </c>
      <c r="M29" s="428">
        <f>'RAP MAR'!I27</f>
        <v>0</v>
      </c>
    </row>
    <row r="30" spans="1:13" ht="14.45" customHeight="1" x14ac:dyDescent="0.2">
      <c r="A30" s="137" t="s">
        <v>414</v>
      </c>
      <c r="B30" s="47"/>
      <c r="C30" s="47"/>
      <c r="D30" s="47"/>
      <c r="E30" s="137"/>
      <c r="F30" s="23"/>
      <c r="G30" s="23"/>
      <c r="H30" s="178"/>
      <c r="I30" s="190">
        <f t="shared" si="1"/>
        <v>0</v>
      </c>
      <c r="J30" s="182"/>
      <c r="K30" s="428">
        <f>'RAP JAN'!I28</f>
        <v>0</v>
      </c>
      <c r="L30" s="428">
        <f>'RAP FÉV'!I28</f>
        <v>0</v>
      </c>
      <c r="M30" s="428">
        <f>'RAP MAR'!I28</f>
        <v>0</v>
      </c>
    </row>
    <row r="31" spans="1:13" ht="14.45" customHeight="1" x14ac:dyDescent="0.2">
      <c r="A31" s="137" t="s">
        <v>415</v>
      </c>
      <c r="B31" s="47"/>
      <c r="C31" s="47"/>
      <c r="D31" s="47"/>
      <c r="E31" s="137"/>
      <c r="F31" s="23"/>
      <c r="G31" s="23"/>
      <c r="H31" s="178"/>
      <c r="I31" s="190">
        <f t="shared" si="1"/>
        <v>0</v>
      </c>
      <c r="J31" s="182"/>
      <c r="K31" s="428">
        <f>'RAP JAN'!I29</f>
        <v>0</v>
      </c>
      <c r="L31" s="428">
        <f>'RAP FÉV'!I29</f>
        <v>0</v>
      </c>
      <c r="M31" s="428">
        <f>'RAP MAR'!I29</f>
        <v>0</v>
      </c>
    </row>
    <row r="32" spans="1:13" ht="14.45" customHeight="1" x14ac:dyDescent="0.2">
      <c r="A32" s="137" t="s">
        <v>416</v>
      </c>
      <c r="B32" s="47"/>
      <c r="C32" s="47"/>
      <c r="D32" s="47"/>
      <c r="E32" s="137"/>
      <c r="F32" s="23"/>
      <c r="G32" s="23"/>
      <c r="H32" s="178"/>
      <c r="I32" s="190">
        <f t="shared" si="1"/>
        <v>0</v>
      </c>
      <c r="J32" s="182"/>
      <c r="K32" s="428">
        <f>'RAP JAN'!I30</f>
        <v>0</v>
      </c>
      <c r="L32" s="428">
        <f>'RAP FÉV'!I30</f>
        <v>0</v>
      </c>
      <c r="M32" s="428">
        <f>'RAP MAR'!I30</f>
        <v>0</v>
      </c>
    </row>
    <row r="33" spans="1:13" ht="14.45" customHeight="1" x14ac:dyDescent="0.2">
      <c r="A33" s="137" t="s">
        <v>417</v>
      </c>
      <c r="B33" s="47"/>
      <c r="C33" s="47"/>
      <c r="D33" s="47"/>
      <c r="E33" s="137"/>
      <c r="F33" s="23"/>
      <c r="G33" s="23"/>
      <c r="H33" s="178"/>
      <c r="I33" s="190">
        <f t="shared" si="1"/>
        <v>0</v>
      </c>
      <c r="J33" s="182"/>
      <c r="K33" s="428">
        <f>'RAP JAN'!I31</f>
        <v>0</v>
      </c>
      <c r="L33" s="428">
        <f>'RAP FÉV'!I31</f>
        <v>0</v>
      </c>
      <c r="M33" s="428">
        <f>'RAP MAR'!I31</f>
        <v>0</v>
      </c>
    </row>
    <row r="34" spans="1:13" ht="14.45" customHeight="1" x14ac:dyDescent="0.2">
      <c r="A34" s="137" t="s">
        <v>418</v>
      </c>
      <c r="B34" s="47"/>
      <c r="C34" s="47"/>
      <c r="D34" s="47"/>
      <c r="E34" s="137"/>
      <c r="F34" s="23"/>
      <c r="G34" s="23"/>
      <c r="H34" s="178"/>
      <c r="I34" s="190">
        <f t="shared" si="1"/>
        <v>0</v>
      </c>
      <c r="J34" s="182"/>
      <c r="K34" s="428">
        <f>'RAP JAN'!I32</f>
        <v>0</v>
      </c>
      <c r="L34" s="428">
        <f>'RAP FÉV'!I32</f>
        <v>0</v>
      </c>
      <c r="M34" s="428">
        <f>'RAP MAR'!I32</f>
        <v>0</v>
      </c>
    </row>
    <row r="35" spans="1:13" ht="14.45" customHeight="1" x14ac:dyDescent="0.2">
      <c r="A35" s="137" t="s">
        <v>419</v>
      </c>
      <c r="B35" s="47"/>
      <c r="C35" s="47"/>
      <c r="D35" s="47"/>
      <c r="E35" s="137"/>
      <c r="F35" s="23"/>
      <c r="G35" s="23"/>
      <c r="H35" s="178"/>
      <c r="I35" s="190">
        <f t="shared" si="1"/>
        <v>0</v>
      </c>
      <c r="J35" s="182"/>
      <c r="K35" s="428">
        <f>'RAP JAN'!I33</f>
        <v>0</v>
      </c>
      <c r="L35" s="428">
        <f>'RAP FÉV'!I33</f>
        <v>0</v>
      </c>
      <c r="M35" s="428">
        <f>'RAP MAR'!I33</f>
        <v>0</v>
      </c>
    </row>
    <row r="36" spans="1:13" ht="14.45" customHeight="1" x14ac:dyDescent="0.2">
      <c r="A36" s="137" t="s">
        <v>420</v>
      </c>
      <c r="B36" s="47"/>
      <c r="C36" s="47"/>
      <c r="D36" s="47"/>
      <c r="E36" s="137"/>
      <c r="F36" s="23"/>
      <c r="G36" s="23"/>
      <c r="H36" s="178"/>
      <c r="I36" s="190">
        <f t="shared" si="1"/>
        <v>0</v>
      </c>
      <c r="J36" s="182"/>
      <c r="K36" s="428">
        <f>'RAP JAN'!I34</f>
        <v>0</v>
      </c>
      <c r="L36" s="428">
        <f>'RAP FÉV'!I34</f>
        <v>0</v>
      </c>
      <c r="M36" s="428">
        <f>'RAP MAR'!I34</f>
        <v>0</v>
      </c>
    </row>
    <row r="37" spans="1:13" ht="14.45" customHeight="1" x14ac:dyDescent="0.2">
      <c r="A37" s="137" t="s">
        <v>420</v>
      </c>
      <c r="B37" s="47"/>
      <c r="C37" s="47"/>
      <c r="D37" s="47"/>
      <c r="E37" s="137"/>
      <c r="F37" s="23"/>
      <c r="G37" s="23"/>
      <c r="H37" s="178"/>
      <c r="I37" s="190">
        <f t="shared" ref="I37" si="2">SUM(K37:M37)</f>
        <v>0</v>
      </c>
      <c r="J37" s="182"/>
      <c r="K37" s="428">
        <f>'RAP JAN'!I35</f>
        <v>0</v>
      </c>
      <c r="L37" s="428">
        <f>'RAP FÉV'!I35</f>
        <v>0</v>
      </c>
      <c r="M37" s="428">
        <f>'RAP MAR'!I35</f>
        <v>0</v>
      </c>
    </row>
    <row r="38" spans="1:13" ht="14.45" customHeight="1" x14ac:dyDescent="0.2">
      <c r="A38" s="137" t="s">
        <v>421</v>
      </c>
      <c r="B38" s="47"/>
      <c r="C38" s="47"/>
      <c r="D38" s="47"/>
      <c r="E38" s="137"/>
      <c r="F38" s="23"/>
      <c r="G38" s="23"/>
      <c r="H38" s="178"/>
      <c r="I38" s="190">
        <f t="shared" si="1"/>
        <v>0</v>
      </c>
      <c r="J38" s="182"/>
      <c r="K38" s="428">
        <f>'RAP JAN'!I36</f>
        <v>0</v>
      </c>
      <c r="L38" s="428">
        <f>'RAP FÉV'!I36</f>
        <v>0</v>
      </c>
      <c r="M38" s="428">
        <f>'RAP MAR'!I36</f>
        <v>0</v>
      </c>
    </row>
    <row r="39" spans="1:13" ht="14.45" customHeight="1" thickBot="1" x14ac:dyDescent="0.25">
      <c r="A39" s="137" t="s">
        <v>422</v>
      </c>
      <c r="B39" s="47"/>
      <c r="C39" s="47"/>
      <c r="D39" s="47"/>
      <c r="E39" s="137"/>
      <c r="I39" s="185">
        <f t="shared" si="1"/>
        <v>0</v>
      </c>
      <c r="J39" s="182"/>
      <c r="K39" s="428">
        <f>'RAP JAN'!I37</f>
        <v>0</v>
      </c>
      <c r="L39" s="428">
        <f>'RAP FÉV'!I37</f>
        <v>0</v>
      </c>
      <c r="M39" s="428">
        <f>'RAP MAR'!I37</f>
        <v>0</v>
      </c>
    </row>
    <row r="40" spans="1:13" ht="14.45" customHeight="1" thickBot="1" x14ac:dyDescent="0.25">
      <c r="A40" s="137"/>
      <c r="B40" s="137"/>
      <c r="C40" s="137"/>
      <c r="D40" s="137"/>
      <c r="E40" s="137"/>
      <c r="F40" s="23"/>
      <c r="G40" s="23"/>
      <c r="H40" s="178"/>
      <c r="I40" s="178"/>
      <c r="J40" s="191"/>
      <c r="K40" s="426"/>
      <c r="L40" s="426"/>
      <c r="M40" s="426"/>
    </row>
    <row r="41" spans="1:13" ht="14.45" customHeight="1" thickTop="1" x14ac:dyDescent="0.2">
      <c r="A41" s="137"/>
      <c r="B41" s="128" t="s">
        <v>423</v>
      </c>
      <c r="C41" s="137"/>
      <c r="D41" s="137"/>
      <c r="E41" s="137"/>
      <c r="F41" s="23"/>
      <c r="G41" s="23"/>
      <c r="H41" s="178"/>
      <c r="I41" s="178"/>
      <c r="J41" s="192">
        <f>SUM(I27:I39)</f>
        <v>0</v>
      </c>
      <c r="K41" s="426"/>
      <c r="L41" s="426"/>
      <c r="M41" s="426"/>
    </row>
    <row r="42" spans="1:13" ht="14.45" customHeight="1" thickBot="1" x14ac:dyDescent="0.25">
      <c r="A42" s="128" t="s">
        <v>424</v>
      </c>
      <c r="B42" s="47"/>
      <c r="C42" s="47"/>
      <c r="D42" s="47"/>
      <c r="E42" s="137"/>
      <c r="F42" s="23"/>
      <c r="G42" s="23"/>
      <c r="H42" s="178"/>
      <c r="I42" s="178"/>
      <c r="J42" s="193">
        <f>SUM(J19-J41)</f>
        <v>0</v>
      </c>
      <c r="K42" s="426" t="s">
        <v>50</v>
      </c>
      <c r="L42" s="426"/>
      <c r="M42" s="426"/>
    </row>
    <row r="43" spans="1:13" ht="8.25" customHeight="1" thickTop="1" x14ac:dyDescent="0.2">
      <c r="A43" s="4"/>
      <c r="B43" s="4"/>
      <c r="C43" s="4"/>
      <c r="D43" s="4"/>
      <c r="E43" s="4"/>
      <c r="F43" s="4"/>
      <c r="G43" s="4"/>
      <c r="H43" s="178"/>
      <c r="I43" s="178"/>
      <c r="J43" s="194"/>
      <c r="K43" s="426"/>
      <c r="L43" s="426"/>
      <c r="M43" s="426"/>
    </row>
    <row r="44" spans="1:13" ht="14.45" customHeight="1" x14ac:dyDescent="0.2">
      <c r="A44" s="603" t="s">
        <v>337</v>
      </c>
      <c r="B44" s="603"/>
      <c r="C44" s="603"/>
      <c r="D44" s="603"/>
      <c r="E44" s="603"/>
      <c r="F44" s="603"/>
      <c r="G44" s="603"/>
      <c r="H44" s="603"/>
      <c r="I44" s="603"/>
      <c r="J44" s="603"/>
      <c r="K44" s="426"/>
      <c r="L44" s="426"/>
      <c r="M44" s="426"/>
    </row>
    <row r="45" spans="1:13" ht="8.25" customHeight="1" x14ac:dyDescent="0.2">
      <c r="A45" s="139"/>
      <c r="B45" s="139"/>
      <c r="C45" s="139"/>
      <c r="D45" s="139"/>
      <c r="E45" s="139"/>
      <c r="F45" s="4"/>
      <c r="G45" s="4"/>
      <c r="H45" s="178"/>
      <c r="I45" s="178"/>
      <c r="J45" s="178"/>
      <c r="K45" s="426"/>
      <c r="L45" s="426"/>
      <c r="M45" s="426"/>
    </row>
    <row r="46" spans="1:13" ht="14.45" customHeight="1" x14ac:dyDescent="0.2">
      <c r="A46" s="137" t="s">
        <v>338</v>
      </c>
      <c r="B46" s="139"/>
      <c r="C46" s="363" t="s">
        <v>389</v>
      </c>
      <c r="D46" s="139" t="s">
        <v>425</v>
      </c>
      <c r="E46" s="139"/>
      <c r="F46" s="615">
        <f>MARS!$O$472</f>
        <v>0</v>
      </c>
      <c r="G46" s="616"/>
      <c r="H46" s="178"/>
      <c r="I46" s="178"/>
      <c r="J46" s="178"/>
      <c r="K46" s="426"/>
      <c r="L46" s="426"/>
      <c r="M46" s="426"/>
    </row>
    <row r="47" spans="1:13" ht="14.45" customHeight="1" x14ac:dyDescent="0.2">
      <c r="A47" s="137" t="s">
        <v>426</v>
      </c>
      <c r="B47" s="137"/>
      <c r="C47" s="137"/>
      <c r="D47" s="137"/>
      <c r="E47" s="139"/>
      <c r="F47" s="617">
        <f>MARS!O473</f>
        <v>0</v>
      </c>
      <c r="G47" s="618"/>
      <c r="H47" s="178"/>
      <c r="I47" s="178"/>
      <c r="J47" s="178"/>
      <c r="K47" s="426"/>
      <c r="L47" s="426"/>
      <c r="M47" s="426"/>
    </row>
    <row r="48" spans="1:13" ht="14.45" customHeight="1" x14ac:dyDescent="0.2">
      <c r="A48" s="137" t="s">
        <v>427</v>
      </c>
      <c r="B48" s="137"/>
      <c r="C48" s="137"/>
      <c r="D48" s="137"/>
      <c r="E48" s="139"/>
      <c r="F48" s="619">
        <f>SUM(F46:F47)</f>
        <v>0</v>
      </c>
      <c r="G48" s="620"/>
      <c r="H48" s="178"/>
      <c r="I48" s="178"/>
      <c r="J48" s="178"/>
      <c r="K48" s="426"/>
      <c r="L48" s="426"/>
      <c r="M48" s="426"/>
    </row>
    <row r="49" spans="1:13" ht="14.45" customHeight="1" x14ac:dyDescent="0.2">
      <c r="A49" s="137" t="s">
        <v>428</v>
      </c>
      <c r="B49" s="137"/>
      <c r="C49" s="137"/>
      <c r="D49" s="137"/>
      <c r="E49" s="139"/>
      <c r="F49" s="621">
        <f>MARS!O474</f>
        <v>0</v>
      </c>
      <c r="G49" s="622"/>
      <c r="H49" s="178"/>
      <c r="I49" s="178"/>
      <c r="J49" s="178"/>
      <c r="K49" s="426"/>
      <c r="L49" s="426"/>
      <c r="M49" s="426"/>
    </row>
    <row r="50" spans="1:13" ht="14.45" customHeight="1" x14ac:dyDescent="0.2">
      <c r="A50" s="137"/>
      <c r="B50" s="137"/>
      <c r="C50" s="137"/>
      <c r="D50" s="137" t="s">
        <v>429</v>
      </c>
      <c r="E50" s="139"/>
      <c r="F50" s="140"/>
      <c r="G50" s="140"/>
      <c r="H50" s="605">
        <f>SUM(F48)-SUM(F49)</f>
        <v>0</v>
      </c>
      <c r="I50" s="606"/>
      <c r="J50" s="607"/>
      <c r="K50" s="426"/>
      <c r="L50" s="426"/>
      <c r="M50" s="426"/>
    </row>
    <row r="51" spans="1:13" ht="14.45" customHeight="1" x14ac:dyDescent="0.2">
      <c r="A51" s="137"/>
      <c r="B51" s="137"/>
      <c r="C51" s="137"/>
      <c r="D51" s="137" t="s">
        <v>430</v>
      </c>
      <c r="E51" s="139"/>
      <c r="F51" s="4"/>
      <c r="G51" s="4"/>
      <c r="H51" s="608">
        <f>MARS!$U$470</f>
        <v>0</v>
      </c>
      <c r="I51" s="609"/>
      <c r="J51" s="610"/>
      <c r="K51" s="426"/>
      <c r="L51" s="426"/>
      <c r="M51" s="426"/>
    </row>
    <row r="52" spans="1:13" ht="14.45" customHeight="1" x14ac:dyDescent="0.2">
      <c r="A52" s="137"/>
      <c r="B52" s="137"/>
      <c r="C52" s="137"/>
      <c r="D52" s="137" t="s">
        <v>431</v>
      </c>
      <c r="E52" s="139"/>
      <c r="F52" s="4"/>
      <c r="G52" s="4"/>
      <c r="H52" s="608">
        <f>MARS!$U$480+MARS!$U$490+MARS!$U$500+MARS!$Z$470+MARS!$Z$480+MARS!$Z$490+MARS!$Z$500+MARS!AE470+MARS!AE480+MARS!AE490+MARS!AE500</f>
        <v>0</v>
      </c>
      <c r="I52" s="609"/>
      <c r="J52" s="610"/>
      <c r="K52" s="426"/>
      <c r="L52" s="426"/>
      <c r="M52" s="426"/>
    </row>
    <row r="53" spans="1:13" ht="14.45" customHeight="1" x14ac:dyDescent="0.2">
      <c r="A53" s="137"/>
      <c r="B53" s="137"/>
      <c r="C53" s="137"/>
      <c r="D53" s="128" t="s">
        <v>432</v>
      </c>
      <c r="E53" s="139"/>
      <c r="F53" s="4"/>
      <c r="G53" s="4"/>
      <c r="H53" s="611">
        <f>SUM(H50:J52)</f>
        <v>0</v>
      </c>
      <c r="I53" s="612"/>
      <c r="J53" s="613"/>
      <c r="K53" s="426"/>
      <c r="L53" s="426"/>
      <c r="M53" s="426"/>
    </row>
    <row r="54" spans="1:13" ht="17.45" customHeight="1" x14ac:dyDescent="0.2">
      <c r="A54" s="142" t="s">
        <v>481</v>
      </c>
      <c r="B54" s="141"/>
      <c r="C54" s="141"/>
      <c r="D54" s="465"/>
      <c r="E54" s="141"/>
      <c r="F54" s="141"/>
      <c r="G54" s="141"/>
      <c r="H54" s="614" t="s">
        <v>482</v>
      </c>
      <c r="I54" s="614"/>
      <c r="J54" s="614"/>
      <c r="K54" s="426"/>
      <c r="L54" s="426"/>
      <c r="M54" s="426"/>
    </row>
    <row r="55" spans="1:13" ht="14.45" customHeight="1" x14ac:dyDescent="0.2">
      <c r="A55" s="603" t="s">
        <v>339</v>
      </c>
      <c r="B55" s="603"/>
      <c r="C55" s="603"/>
      <c r="D55" s="603"/>
      <c r="E55" s="603"/>
      <c r="F55" s="603"/>
      <c r="G55" s="603"/>
      <c r="H55" s="603"/>
      <c r="I55" s="603"/>
      <c r="J55" s="603"/>
      <c r="K55" s="426"/>
      <c r="L55" s="426"/>
      <c r="M55" s="426"/>
    </row>
    <row r="56" spans="1:13" ht="14.45" customHeight="1" x14ac:dyDescent="0.2">
      <c r="A56" s="604"/>
      <c r="B56" s="604"/>
      <c r="C56" s="604"/>
      <c r="D56" s="604"/>
      <c r="E56" s="604"/>
      <c r="F56" s="604"/>
      <c r="G56" s="604"/>
      <c r="H56" s="604"/>
      <c r="I56" s="604"/>
      <c r="J56" s="604"/>
      <c r="K56" s="426"/>
      <c r="L56" s="426"/>
      <c r="M56" s="426"/>
    </row>
    <row r="57" spans="1:13" ht="14.45" customHeight="1" x14ac:dyDescent="0.2">
      <c r="A57" s="604"/>
      <c r="B57" s="604"/>
      <c r="C57" s="604"/>
      <c r="D57" s="604"/>
      <c r="E57" s="604"/>
      <c r="F57" s="604"/>
      <c r="G57" s="604"/>
      <c r="H57" s="604"/>
      <c r="I57" s="604"/>
      <c r="J57" s="604"/>
      <c r="K57" s="426"/>
      <c r="L57" s="426"/>
      <c r="M57" s="426"/>
    </row>
    <row r="58" spans="1:13" ht="14.45" customHeight="1" x14ac:dyDescent="0.2">
      <c r="A58" s="604"/>
      <c r="B58" s="604"/>
      <c r="C58" s="604"/>
      <c r="D58" s="604"/>
      <c r="E58" s="604"/>
      <c r="F58" s="604"/>
      <c r="G58" s="604"/>
      <c r="H58" s="604"/>
      <c r="I58" s="604"/>
      <c r="J58" s="604"/>
      <c r="K58" s="426"/>
      <c r="L58" s="426"/>
      <c r="M58" s="426"/>
    </row>
    <row r="59" spans="1:13" ht="14.45" customHeight="1" x14ac:dyDescent="0.2">
      <c r="A59" s="604"/>
      <c r="B59" s="604"/>
      <c r="C59" s="604"/>
      <c r="D59" s="604"/>
      <c r="E59" s="604"/>
      <c r="F59" s="604"/>
      <c r="G59" s="604"/>
      <c r="H59" s="604"/>
      <c r="I59" s="604"/>
      <c r="J59" s="604"/>
      <c r="K59" s="426"/>
      <c r="L59" s="426"/>
      <c r="M59" s="426"/>
    </row>
    <row r="60" spans="1:13" ht="8.25" customHeight="1" thickBot="1" x14ac:dyDescent="0.25">
      <c r="A60" s="312"/>
      <c r="B60" s="312"/>
      <c r="C60" s="312"/>
      <c r="D60" s="312"/>
      <c r="E60" s="312"/>
      <c r="F60" s="312"/>
      <c r="G60" s="312"/>
      <c r="H60" s="312"/>
      <c r="I60" s="312"/>
      <c r="J60" s="312"/>
      <c r="K60" s="426"/>
      <c r="L60" s="426"/>
      <c r="M60" s="426"/>
    </row>
    <row r="61" spans="1:13" ht="14.45" customHeight="1" x14ac:dyDescent="0.2">
      <c r="A61" s="624" t="s">
        <v>340</v>
      </c>
      <c r="B61" s="624"/>
      <c r="C61" s="624"/>
      <c r="D61" s="624"/>
      <c r="E61" s="624"/>
      <c r="F61" s="624"/>
      <c r="G61" s="624"/>
      <c r="H61" s="624"/>
      <c r="I61" s="624"/>
      <c r="J61" s="624"/>
      <c r="K61" s="426"/>
      <c r="L61" s="426"/>
      <c r="M61" s="426"/>
    </row>
    <row r="62" spans="1:13" ht="14.45" customHeight="1" x14ac:dyDescent="0.2">
      <c r="A62" s="137"/>
      <c r="B62" s="137"/>
      <c r="C62" s="137"/>
      <c r="D62" s="137"/>
      <c r="E62" s="137"/>
      <c r="F62" s="137"/>
      <c r="G62" s="137"/>
      <c r="H62" s="137"/>
      <c r="I62" s="137"/>
      <c r="J62" s="137"/>
      <c r="K62" s="426"/>
      <c r="L62" s="426"/>
      <c r="M62" s="426"/>
    </row>
    <row r="63" spans="1:13" ht="14.45" customHeight="1" x14ac:dyDescent="0.2">
      <c r="A63" s="623"/>
      <c r="B63" s="623"/>
      <c r="C63" s="623"/>
      <c r="D63" s="313" t="s">
        <v>341</v>
      </c>
      <c r="E63" s="137"/>
      <c r="F63" s="137"/>
      <c r="G63" s="623"/>
      <c r="H63" s="623"/>
      <c r="I63" s="623"/>
      <c r="J63" s="313" t="s">
        <v>341</v>
      </c>
      <c r="K63" s="426"/>
      <c r="L63" s="426"/>
      <c r="M63" s="426"/>
    </row>
    <row r="64" spans="1:13" ht="14.45" customHeight="1" x14ac:dyDescent="0.2">
      <c r="A64" s="137"/>
      <c r="B64" s="137"/>
      <c r="C64" s="137"/>
      <c r="D64" s="137"/>
      <c r="E64" s="137"/>
      <c r="F64" s="137"/>
      <c r="G64" s="137"/>
      <c r="H64" s="137"/>
      <c r="I64" s="137"/>
      <c r="J64" s="137"/>
      <c r="K64" s="426"/>
      <c r="L64" s="426"/>
      <c r="M64" s="426"/>
    </row>
    <row r="65" spans="1:13" ht="14.45" customHeight="1" x14ac:dyDescent="0.2">
      <c r="A65" s="623"/>
      <c r="B65" s="623"/>
      <c r="C65" s="623"/>
      <c r="D65" s="476" t="s">
        <v>3</v>
      </c>
      <c r="E65" s="137"/>
      <c r="F65" s="137"/>
      <c r="G65" s="623"/>
      <c r="H65" s="623"/>
      <c r="I65" s="623"/>
      <c r="J65" s="313" t="s">
        <v>341</v>
      </c>
      <c r="K65" s="426"/>
      <c r="L65" s="426"/>
      <c r="M65" s="426"/>
    </row>
    <row r="66" spans="1:13" ht="14.45" customHeight="1" thickBot="1" x14ac:dyDescent="0.25">
      <c r="A66" s="314"/>
      <c r="B66" s="314"/>
      <c r="C66" s="314"/>
      <c r="D66" s="314"/>
      <c r="E66" s="314"/>
      <c r="F66" s="314"/>
      <c r="G66" s="314"/>
      <c r="H66" s="314"/>
      <c r="I66" s="314"/>
      <c r="J66" s="314"/>
      <c r="K66" s="426"/>
      <c r="L66" s="426"/>
      <c r="M66" s="426"/>
    </row>
    <row r="67" spans="1:13" ht="14.45" customHeight="1" x14ac:dyDescent="0.2">
      <c r="A67" s="137"/>
      <c r="B67" s="137"/>
      <c r="C67" s="137"/>
      <c r="D67" s="137"/>
      <c r="E67" s="137"/>
      <c r="F67" s="137"/>
      <c r="G67" s="137"/>
      <c r="H67" s="137"/>
      <c r="I67" s="137"/>
      <c r="J67" s="315" t="s">
        <v>379</v>
      </c>
      <c r="K67" s="426"/>
      <c r="L67" s="426"/>
      <c r="M67" s="426"/>
    </row>
    <row r="68" spans="1:13" ht="14.45" customHeight="1" x14ac:dyDescent="0.2">
      <c r="A68" s="128"/>
      <c r="B68" s="137"/>
      <c r="C68" s="137"/>
      <c r="D68" s="137"/>
      <c r="E68" s="137"/>
      <c r="F68" s="137"/>
      <c r="G68" s="137"/>
      <c r="H68" s="137"/>
      <c r="I68" s="137"/>
      <c r="J68" s="137"/>
      <c r="K68" s="426"/>
      <c r="L68" s="426"/>
      <c r="M68" s="426"/>
    </row>
    <row r="69" spans="1:13" ht="14.45" customHeight="1" x14ac:dyDescent="0.2">
      <c r="A69" s="128" t="s">
        <v>342</v>
      </c>
      <c r="B69" s="137"/>
      <c r="C69" s="137"/>
      <c r="D69" s="137"/>
      <c r="E69" s="137"/>
      <c r="F69" s="137"/>
      <c r="G69" s="137"/>
      <c r="H69" s="137"/>
      <c r="I69" s="137"/>
      <c r="J69" s="137"/>
    </row>
    <row r="70" spans="1:13" ht="14.45" customHeight="1" x14ac:dyDescent="0.2">
      <c r="A70" s="128" t="s">
        <v>343</v>
      </c>
      <c r="B70" s="128"/>
      <c r="C70" s="128"/>
      <c r="D70" s="128"/>
      <c r="E70" s="128"/>
      <c r="F70" s="128"/>
      <c r="G70" s="137"/>
      <c r="H70" s="137"/>
      <c r="I70" s="137"/>
      <c r="J70" s="137"/>
    </row>
  </sheetData>
  <sheetProtection algorithmName="SHA-512" hashValue="5wvunvPhtDmrBCRwDy4OetEZJLrIfLA/9mtxMneMlO5LfMJi4/FQSMURxIQMNxg+rlVpEANNorVh6AK9jQ3QkA==" saltValue="m9xaMN42XHFTyiy7tnK6Ow==" spinCount="100000" sheet="1" objects="1" scenarios="1" formatColumns="0" formatRows="0"/>
  <mergeCells count="25">
    <mergeCell ref="A63:C63"/>
    <mergeCell ref="G63:I63"/>
    <mergeCell ref="G65:I65"/>
    <mergeCell ref="A65:C65"/>
    <mergeCell ref="A61:J61"/>
    <mergeCell ref="A44:J44"/>
    <mergeCell ref="F46:G46"/>
    <mergeCell ref="F47:G47"/>
    <mergeCell ref="F48:G48"/>
    <mergeCell ref="F49:G49"/>
    <mergeCell ref="H50:J50"/>
    <mergeCell ref="H51:J51"/>
    <mergeCell ref="H52:J52"/>
    <mergeCell ref="H53:J53"/>
    <mergeCell ref="H54:J54"/>
    <mergeCell ref="A55:J55"/>
    <mergeCell ref="A56:J56"/>
    <mergeCell ref="A57:J57"/>
    <mergeCell ref="A58:J58"/>
    <mergeCell ref="A59:J59"/>
    <mergeCell ref="A1:J1"/>
    <mergeCell ref="A2:J2"/>
    <mergeCell ref="G4:J4"/>
    <mergeCell ref="A6:J6"/>
    <mergeCell ref="A5:J5"/>
  </mergeCells>
  <printOptions horizontalCentered="1" verticalCentered="1"/>
  <pageMargins left="0" right="0" top="0" bottom="0" header="0.3" footer="0.3"/>
  <pageSetup paperSize="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N70"/>
  <sheetViews>
    <sheetView showGridLines="0" workbookViewId="0">
      <selection activeCell="J8" sqref="J8"/>
    </sheetView>
  </sheetViews>
  <sheetFormatPr defaultColWidth="8.85546875" defaultRowHeight="14.45" customHeight="1" x14ac:dyDescent="0.2"/>
  <cols>
    <col min="8" max="10" width="11.7109375" style="159" customWidth="1"/>
    <col min="11" max="13" width="9.140625" style="429"/>
  </cols>
  <sheetData>
    <row r="1" spans="1:14" s="139" customFormat="1" ht="14.45" customHeight="1" x14ac:dyDescent="0.2">
      <c r="A1" s="625" t="str">
        <f>JANVIER!H10</f>
        <v>SYNDICAT DES MÉTALLOS SL</v>
      </c>
      <c r="B1" s="625"/>
      <c r="C1" s="625"/>
      <c r="D1" s="625"/>
      <c r="E1" s="625"/>
      <c r="F1" s="625"/>
      <c r="G1" s="625"/>
      <c r="H1" s="625"/>
      <c r="I1" s="625"/>
      <c r="J1" s="625"/>
      <c r="K1" s="432"/>
      <c r="L1" s="432"/>
      <c r="M1" s="432"/>
    </row>
    <row r="2" spans="1:14" s="139" customFormat="1" ht="14.45" customHeight="1" x14ac:dyDescent="0.2">
      <c r="A2" s="599" t="s">
        <v>331</v>
      </c>
      <c r="B2" s="599"/>
      <c r="C2" s="599"/>
      <c r="D2" s="599"/>
      <c r="E2" s="599"/>
      <c r="F2" s="599"/>
      <c r="G2" s="599"/>
      <c r="H2" s="599"/>
      <c r="I2" s="599"/>
      <c r="J2" s="599"/>
      <c r="K2" s="432"/>
      <c r="L2" s="432"/>
      <c r="M2" s="432"/>
    </row>
    <row r="3" spans="1:14" s="139" customFormat="1" ht="14.45" customHeight="1" x14ac:dyDescent="0.2">
      <c r="B3" s="150"/>
      <c r="C3" s="150"/>
      <c r="D3" s="150"/>
      <c r="E3" s="150"/>
      <c r="F3" s="155" t="s">
        <v>293</v>
      </c>
      <c r="G3" s="151">
        <f>JANVIER!E11</f>
        <v>0</v>
      </c>
      <c r="H3" s="157"/>
      <c r="I3" s="157"/>
      <c r="J3" s="157"/>
      <c r="K3" s="432"/>
      <c r="L3" s="432"/>
      <c r="M3" s="432"/>
    </row>
    <row r="4" spans="1:14" s="139" customFormat="1" ht="14.45" customHeight="1" x14ac:dyDescent="0.2">
      <c r="A4" s="152"/>
      <c r="B4" s="152"/>
      <c r="C4" s="152"/>
      <c r="E4" s="153"/>
      <c r="F4" s="311" t="s">
        <v>332</v>
      </c>
      <c r="G4" s="600" t="s">
        <v>381</v>
      </c>
      <c r="H4" s="600"/>
      <c r="I4" s="600"/>
      <c r="J4" s="334"/>
      <c r="K4" s="423"/>
      <c r="L4" s="423"/>
      <c r="M4" s="423"/>
    </row>
    <row r="5" spans="1:14" ht="14.45" customHeight="1" x14ac:dyDescent="0.2">
      <c r="A5" s="626" t="s">
        <v>382</v>
      </c>
      <c r="B5" s="626"/>
      <c r="C5" s="626"/>
      <c r="D5" s="626"/>
      <c r="E5" s="626"/>
      <c r="F5" s="626"/>
      <c r="G5" s="626"/>
      <c r="H5" s="626"/>
      <c r="I5" s="626"/>
      <c r="J5" s="626"/>
      <c r="K5" s="431"/>
      <c r="L5" s="431"/>
      <c r="M5" s="431"/>
      <c r="N5" s="406"/>
    </row>
    <row r="6" spans="1:14" ht="14.45" customHeight="1" x14ac:dyDescent="0.2">
      <c r="A6" s="601" t="s">
        <v>334</v>
      </c>
      <c r="B6" s="601"/>
      <c r="C6" s="601"/>
      <c r="D6" s="601"/>
      <c r="E6" s="601"/>
      <c r="F6" s="601"/>
      <c r="G6" s="601"/>
      <c r="H6" s="601"/>
      <c r="I6" s="601"/>
      <c r="J6" s="601"/>
      <c r="K6" s="433"/>
      <c r="L6" s="433"/>
      <c r="M6" s="433"/>
      <c r="N6" s="404"/>
    </row>
    <row r="7" spans="1:14" ht="8.25" customHeight="1" thickBot="1" x14ac:dyDescent="0.25">
      <c r="A7" s="47"/>
      <c r="B7" s="47"/>
      <c r="C7" s="47"/>
      <c r="D7" s="47"/>
      <c r="E7" s="47"/>
      <c r="F7" s="47"/>
      <c r="G7" s="47"/>
      <c r="H7" s="158"/>
      <c r="I7" s="158"/>
      <c r="J7" s="158"/>
      <c r="K7" s="434"/>
      <c r="L7" s="434"/>
      <c r="M7" s="434"/>
    </row>
    <row r="8" spans="1:14" ht="14.45" customHeight="1" x14ac:dyDescent="0.2">
      <c r="A8" s="137" t="s">
        <v>396</v>
      </c>
      <c r="B8" s="137"/>
      <c r="C8" s="137"/>
      <c r="D8" s="137"/>
      <c r="E8" s="137"/>
      <c r="F8" s="23"/>
      <c r="G8" s="23"/>
      <c r="H8" s="158"/>
      <c r="I8" s="158"/>
      <c r="J8" s="160">
        <f>'RAP AVR'!J7</f>
        <v>0</v>
      </c>
      <c r="K8" s="434"/>
      <c r="L8" s="434"/>
      <c r="M8" s="434"/>
    </row>
    <row r="9" spans="1:14" ht="14.45" customHeight="1" x14ac:dyDescent="0.2">
      <c r="A9" s="128" t="s">
        <v>335</v>
      </c>
      <c r="B9" s="137"/>
      <c r="C9" s="137"/>
      <c r="D9" s="137"/>
      <c r="E9" s="137"/>
      <c r="F9" s="23"/>
      <c r="G9" s="23"/>
      <c r="H9" s="158"/>
      <c r="I9" s="161"/>
      <c r="J9" s="162" t="s">
        <v>50</v>
      </c>
      <c r="K9" s="427" t="s">
        <v>212</v>
      </c>
      <c r="L9" s="427" t="s">
        <v>221</v>
      </c>
      <c r="M9" s="427" t="s">
        <v>230</v>
      </c>
    </row>
    <row r="10" spans="1:14" ht="14.45" customHeight="1" x14ac:dyDescent="0.2">
      <c r="A10" s="47" t="s">
        <v>397</v>
      </c>
      <c r="B10" s="47"/>
      <c r="C10" s="47"/>
      <c r="D10" s="47"/>
      <c r="E10" s="47"/>
      <c r="F10" s="47"/>
      <c r="G10" s="47"/>
      <c r="H10" s="158"/>
      <c r="I10" s="163">
        <f t="shared" ref="I10:I17" si="0">SUM(K10:M10)</f>
        <v>0</v>
      </c>
      <c r="J10" s="164"/>
      <c r="K10" s="428">
        <f>'RAP AVR'!I9</f>
        <v>0</v>
      </c>
      <c r="L10" s="428">
        <f>'RAP MAI'!I9</f>
        <v>0</v>
      </c>
      <c r="M10" s="428">
        <f>'RAP JUIN'!I9</f>
        <v>0</v>
      </c>
    </row>
    <row r="11" spans="1:14" ht="14.45" customHeight="1" x14ac:dyDescent="0.2">
      <c r="A11" s="47" t="s">
        <v>398</v>
      </c>
      <c r="B11" s="47"/>
      <c r="C11" s="47"/>
      <c r="D11" s="47"/>
      <c r="E11" s="47"/>
      <c r="F11" s="47"/>
      <c r="G11" s="47"/>
      <c r="H11" s="158"/>
      <c r="I11" s="165">
        <f t="shared" si="0"/>
        <v>0</v>
      </c>
      <c r="J11" s="164"/>
      <c r="K11" s="428">
        <f>'RAP AVR'!I10</f>
        <v>0</v>
      </c>
      <c r="L11" s="428">
        <f>'RAP MAI'!I10</f>
        <v>0</v>
      </c>
      <c r="M11" s="428">
        <f>'RAP JUIN'!I10</f>
        <v>0</v>
      </c>
    </row>
    <row r="12" spans="1:14" ht="14.45" customHeight="1" x14ac:dyDescent="0.2">
      <c r="A12" s="47" t="s">
        <v>399</v>
      </c>
      <c r="B12" s="47"/>
      <c r="C12" s="47"/>
      <c r="D12" s="47"/>
      <c r="E12" s="47"/>
      <c r="F12" s="47"/>
      <c r="G12" s="47"/>
      <c r="H12" s="158"/>
      <c r="I12" s="166">
        <f t="shared" si="0"/>
        <v>0</v>
      </c>
      <c r="J12" s="164"/>
      <c r="K12" s="428">
        <f>'RAP AVR'!I11</f>
        <v>0</v>
      </c>
      <c r="L12" s="428">
        <f>'RAP MAI'!I11</f>
        <v>0</v>
      </c>
      <c r="M12" s="428">
        <f>'RAP JUIN'!I11</f>
        <v>0</v>
      </c>
    </row>
    <row r="13" spans="1:14" ht="14.45" customHeight="1" x14ac:dyDescent="0.2">
      <c r="A13" s="47" t="s">
        <v>400</v>
      </c>
      <c r="B13" s="47"/>
      <c r="C13" s="47"/>
      <c r="D13" s="47"/>
      <c r="E13" s="47"/>
      <c r="F13" s="47"/>
      <c r="G13" s="47"/>
      <c r="H13" s="158"/>
      <c r="I13" s="166">
        <f t="shared" si="0"/>
        <v>0</v>
      </c>
      <c r="J13" s="164"/>
      <c r="K13" s="428">
        <f>'RAP AVR'!I12</f>
        <v>0</v>
      </c>
      <c r="L13" s="428">
        <f>'RAP MAI'!I12</f>
        <v>0</v>
      </c>
      <c r="M13" s="428">
        <f>'RAP JUIN'!I12</f>
        <v>0</v>
      </c>
    </row>
    <row r="14" spans="1:14" ht="14.45" customHeight="1" x14ac:dyDescent="0.2">
      <c r="A14" s="47" t="s">
        <v>401</v>
      </c>
      <c r="B14" s="47"/>
      <c r="C14" s="47"/>
      <c r="D14" s="47"/>
      <c r="E14" s="47"/>
      <c r="F14" s="47"/>
      <c r="G14" s="47"/>
      <c r="H14" s="158"/>
      <c r="I14" s="166">
        <f t="shared" si="0"/>
        <v>0</v>
      </c>
      <c r="J14" s="164"/>
      <c r="K14" s="428">
        <f>'RAP AVR'!I13</f>
        <v>0</v>
      </c>
      <c r="L14" s="428">
        <f>'RAP MAI'!I13</f>
        <v>0</v>
      </c>
      <c r="M14" s="428">
        <f>'RAP JUIN'!I13</f>
        <v>0</v>
      </c>
    </row>
    <row r="15" spans="1:14" ht="14.45" customHeight="1" x14ac:dyDescent="0.2">
      <c r="A15" s="47" t="s">
        <v>402</v>
      </c>
      <c r="B15" s="47"/>
      <c r="C15" s="47"/>
      <c r="D15" s="47"/>
      <c r="E15" s="47"/>
      <c r="F15" s="47"/>
      <c r="G15" s="47"/>
      <c r="H15" s="158"/>
      <c r="I15" s="166">
        <f t="shared" si="0"/>
        <v>0</v>
      </c>
      <c r="J15" s="164"/>
      <c r="K15" s="428">
        <f>'RAP AVR'!I14</f>
        <v>0</v>
      </c>
      <c r="L15" s="428">
        <f>'RAP MAI'!I14</f>
        <v>0</v>
      </c>
      <c r="M15" s="428">
        <f>'RAP JUIN'!I14</f>
        <v>0</v>
      </c>
    </row>
    <row r="16" spans="1:14" ht="14.45" customHeight="1" x14ac:dyDescent="0.2">
      <c r="A16" s="47"/>
      <c r="B16" s="47" t="s">
        <v>53</v>
      </c>
      <c r="C16" s="137" t="s">
        <v>403</v>
      </c>
      <c r="D16" s="47"/>
      <c r="E16" s="47"/>
      <c r="F16" s="47"/>
      <c r="G16" s="47"/>
      <c r="H16" s="158"/>
      <c r="I16" s="166">
        <f t="shared" si="0"/>
        <v>0</v>
      </c>
      <c r="J16" s="164"/>
      <c r="K16" s="428">
        <f>'RAP AVR'!I15</f>
        <v>0</v>
      </c>
      <c r="L16" s="428">
        <f>'RAP MAI'!I15</f>
        <v>0</v>
      </c>
      <c r="M16" s="428">
        <f>'RAP JUIN'!I15</f>
        <v>0</v>
      </c>
    </row>
    <row r="17" spans="1:13" ht="14.45" customHeight="1" thickBot="1" x14ac:dyDescent="0.25">
      <c r="A17" s="47"/>
      <c r="B17" s="47"/>
      <c r="C17" s="137" t="s">
        <v>404</v>
      </c>
      <c r="D17" s="47"/>
      <c r="E17" s="47"/>
      <c r="F17" s="47"/>
      <c r="G17" s="47"/>
      <c r="H17" s="158"/>
      <c r="I17" s="167">
        <f t="shared" si="0"/>
        <v>0</v>
      </c>
      <c r="J17" s="164"/>
      <c r="K17" s="428">
        <f>'RAP AVR'!I16</f>
        <v>0</v>
      </c>
      <c r="L17" s="428">
        <f>'RAP MAI'!I16</f>
        <v>0</v>
      </c>
      <c r="M17" s="428">
        <f>'RAP JUIN'!I16</f>
        <v>0</v>
      </c>
    </row>
    <row r="18" spans="1:13" ht="14.45" customHeight="1" thickBot="1" x14ac:dyDescent="0.25">
      <c r="A18" s="47"/>
      <c r="B18" s="128" t="s">
        <v>405</v>
      </c>
      <c r="C18" s="47"/>
      <c r="D18" s="47"/>
      <c r="E18" s="47"/>
      <c r="F18" s="47"/>
      <c r="G18" s="47"/>
      <c r="H18" s="158"/>
      <c r="I18" s="158"/>
      <c r="J18" s="408">
        <f>SUM(I10:I17)</f>
        <v>0</v>
      </c>
      <c r="K18" s="434" t="s">
        <v>50</v>
      </c>
      <c r="L18" s="434"/>
      <c r="M18" s="434"/>
    </row>
    <row r="19" spans="1:13" ht="14.45" customHeight="1" thickTop="1" thickBot="1" x14ac:dyDescent="0.25">
      <c r="A19" s="47"/>
      <c r="B19" s="128" t="s">
        <v>406</v>
      </c>
      <c r="C19" s="47"/>
      <c r="D19" s="47"/>
      <c r="E19" s="47"/>
      <c r="F19" s="47"/>
      <c r="G19" s="47"/>
      <c r="H19" s="158"/>
      <c r="I19" s="158"/>
      <c r="J19" s="403">
        <f>SUM(J8:J18)</f>
        <v>0</v>
      </c>
      <c r="K19" s="434"/>
      <c r="L19" s="434"/>
      <c r="M19" s="434"/>
    </row>
    <row r="20" spans="1:13" ht="14.45" customHeight="1" x14ac:dyDescent="0.2">
      <c r="A20" s="137"/>
      <c r="B20" s="137"/>
      <c r="C20" s="137"/>
      <c r="D20" s="137"/>
      <c r="E20" s="137"/>
      <c r="F20" s="23"/>
      <c r="G20" s="23"/>
      <c r="H20" s="158"/>
      <c r="I20" s="158"/>
      <c r="J20" s="164"/>
      <c r="K20" s="434"/>
      <c r="L20" s="434"/>
      <c r="M20" s="434"/>
    </row>
    <row r="21" spans="1:13" ht="14.45" customHeight="1" x14ac:dyDescent="0.2">
      <c r="A21" s="137"/>
      <c r="B21" s="128" t="s">
        <v>336</v>
      </c>
      <c r="C21" s="137"/>
      <c r="D21" s="137"/>
      <c r="E21" s="137"/>
      <c r="F21" s="23"/>
      <c r="G21" s="23"/>
      <c r="H21" s="158"/>
      <c r="I21" s="158"/>
      <c r="J21" s="164"/>
      <c r="K21" s="434"/>
      <c r="L21" s="434"/>
      <c r="M21" s="434"/>
    </row>
    <row r="22" spans="1:13" ht="14.45" customHeight="1" x14ac:dyDescent="0.2">
      <c r="A22" s="47" t="s">
        <v>306</v>
      </c>
      <c r="B22" s="47"/>
      <c r="C22" s="47"/>
      <c r="D22" s="47"/>
      <c r="E22" s="47"/>
      <c r="F22" s="23"/>
      <c r="G22" s="23"/>
      <c r="H22" s="158"/>
      <c r="I22" s="158"/>
      <c r="J22" s="164"/>
      <c r="K22" s="427" t="s">
        <v>212</v>
      </c>
      <c r="L22" s="427" t="s">
        <v>221</v>
      </c>
      <c r="M22" s="427" t="s">
        <v>230</v>
      </c>
    </row>
    <row r="23" spans="1:13" ht="14.45" customHeight="1" x14ac:dyDescent="0.2">
      <c r="A23" s="47" t="s">
        <v>407</v>
      </c>
      <c r="B23" s="47"/>
      <c r="C23" s="47"/>
      <c r="D23" s="47"/>
      <c r="E23" s="47"/>
      <c r="F23" s="23"/>
      <c r="G23" s="23"/>
      <c r="H23" s="168">
        <f>SUM(K23:M23)</f>
        <v>0</v>
      </c>
      <c r="I23" s="158"/>
      <c r="J23" s="164"/>
      <c r="K23" s="428">
        <f>'RAP AVR'!H22</f>
        <v>0</v>
      </c>
      <c r="L23" s="428">
        <f>'RAP MAI'!H22</f>
        <v>0</v>
      </c>
      <c r="M23" s="428">
        <f>'RAP JUIN'!H22</f>
        <v>0</v>
      </c>
    </row>
    <row r="24" spans="1:13" ht="14.45" customHeight="1" x14ac:dyDescent="0.2">
      <c r="A24" s="47" t="s">
        <v>408</v>
      </c>
      <c r="B24" s="47"/>
      <c r="C24" s="47"/>
      <c r="D24" s="47"/>
      <c r="E24" s="47"/>
      <c r="F24" s="23"/>
      <c r="G24" s="23"/>
      <c r="H24" s="169">
        <f>SUM(K24:M24)</f>
        <v>0</v>
      </c>
      <c r="I24" s="158"/>
      <c r="J24" s="164"/>
      <c r="K24" s="428">
        <f>'RAP AVR'!H23</f>
        <v>0</v>
      </c>
      <c r="L24" s="428">
        <f>'RAP MAI'!H23</f>
        <v>0</v>
      </c>
      <c r="M24" s="428">
        <f>'RAP JUIN'!H23</f>
        <v>0</v>
      </c>
    </row>
    <row r="25" spans="1:13" ht="14.45" customHeight="1" x14ac:dyDescent="0.2">
      <c r="A25" s="47" t="s">
        <v>409</v>
      </c>
      <c r="B25" s="47"/>
      <c r="C25" s="47"/>
      <c r="D25" s="47"/>
      <c r="E25" s="47"/>
      <c r="F25" s="23"/>
      <c r="G25" s="23"/>
      <c r="H25" s="169">
        <f>SUM(K25:M25)</f>
        <v>0</v>
      </c>
      <c r="I25" s="158"/>
      <c r="J25" s="164"/>
      <c r="K25" s="428">
        <f>'RAP AVR'!H24</f>
        <v>0</v>
      </c>
      <c r="L25" s="428">
        <f>'RAP MAI'!H24</f>
        <v>0</v>
      </c>
      <c r="M25" s="428">
        <f>'RAP JUIN'!H24</f>
        <v>0</v>
      </c>
    </row>
    <row r="26" spans="1:13" ht="14.45" customHeight="1" thickBot="1" x14ac:dyDescent="0.25">
      <c r="A26" s="47" t="s">
        <v>410</v>
      </c>
      <c r="B26" s="47"/>
      <c r="C26" s="47"/>
      <c r="D26" s="47"/>
      <c r="E26" s="47"/>
      <c r="F26" s="23"/>
      <c r="G26" s="23"/>
      <c r="H26" s="170">
        <f>SUM(K26:M26)</f>
        <v>0</v>
      </c>
      <c r="I26" s="158"/>
      <c r="J26" s="164"/>
      <c r="K26" s="428">
        <f>'RAP AVR'!H25</f>
        <v>0</v>
      </c>
      <c r="L26" s="428">
        <f>'RAP MAI'!H25</f>
        <v>0</v>
      </c>
      <c r="M26" s="428">
        <f>'RAP JUIN'!H25</f>
        <v>0</v>
      </c>
    </row>
    <row r="27" spans="1:13" ht="14.45" customHeight="1" x14ac:dyDescent="0.2">
      <c r="A27" s="137"/>
      <c r="B27" s="137" t="s">
        <v>411</v>
      </c>
      <c r="C27" s="137"/>
      <c r="D27" s="137"/>
      <c r="E27" s="137"/>
      <c r="F27" s="23"/>
      <c r="G27" s="23"/>
      <c r="H27" s="158"/>
      <c r="I27" s="171">
        <f>SUM(H23:H26)</f>
        <v>0</v>
      </c>
      <c r="J27" s="164"/>
      <c r="K27" s="427" t="s">
        <v>212</v>
      </c>
      <c r="L27" s="427" t="s">
        <v>221</v>
      </c>
      <c r="M27" s="427" t="s">
        <v>230</v>
      </c>
    </row>
    <row r="28" spans="1:13" ht="14.45" customHeight="1" x14ac:dyDescent="0.2">
      <c r="A28" s="137" t="s">
        <v>412</v>
      </c>
      <c r="B28" s="47"/>
      <c r="C28" s="47"/>
      <c r="D28" s="47"/>
      <c r="E28" s="137"/>
      <c r="F28" s="23"/>
      <c r="G28" s="23"/>
      <c r="H28" s="158"/>
      <c r="I28" s="172">
        <f t="shared" ref="I28:I39" si="1">SUM(K28:M28)</f>
        <v>0</v>
      </c>
      <c r="J28" s="164"/>
      <c r="K28" s="428">
        <f>'RAP AVR'!I26</f>
        <v>0</v>
      </c>
      <c r="L28" s="428">
        <f>'RAP MAI'!I26</f>
        <v>0</v>
      </c>
      <c r="M28" s="428">
        <f>'RAP JUIN'!I26</f>
        <v>0</v>
      </c>
    </row>
    <row r="29" spans="1:13" ht="14.45" customHeight="1" x14ac:dyDescent="0.2">
      <c r="A29" s="137" t="s">
        <v>413</v>
      </c>
      <c r="B29" s="47"/>
      <c r="C29" s="47"/>
      <c r="D29" s="47"/>
      <c r="E29" s="137"/>
      <c r="F29" s="23"/>
      <c r="G29" s="23"/>
      <c r="H29" s="158"/>
      <c r="I29" s="172">
        <f t="shared" si="1"/>
        <v>0</v>
      </c>
      <c r="J29" s="164"/>
      <c r="K29" s="428">
        <f>'RAP AVR'!I27</f>
        <v>0</v>
      </c>
      <c r="L29" s="428">
        <f>'RAP MAI'!I27</f>
        <v>0</v>
      </c>
      <c r="M29" s="428">
        <f>'RAP JUIN'!I27</f>
        <v>0</v>
      </c>
    </row>
    <row r="30" spans="1:13" ht="14.45" customHeight="1" x14ac:dyDescent="0.2">
      <c r="A30" s="137" t="s">
        <v>414</v>
      </c>
      <c r="B30" s="47"/>
      <c r="C30" s="47"/>
      <c r="D30" s="47"/>
      <c r="E30" s="137"/>
      <c r="F30" s="23"/>
      <c r="G30" s="23"/>
      <c r="H30" s="158"/>
      <c r="I30" s="172">
        <f t="shared" si="1"/>
        <v>0</v>
      </c>
      <c r="J30" s="164"/>
      <c r="K30" s="428">
        <f>'RAP AVR'!I28</f>
        <v>0</v>
      </c>
      <c r="L30" s="428">
        <f>'RAP MAI'!I28</f>
        <v>0</v>
      </c>
      <c r="M30" s="428">
        <f>'RAP JUIN'!I28</f>
        <v>0</v>
      </c>
    </row>
    <row r="31" spans="1:13" ht="14.45" customHeight="1" x14ac:dyDescent="0.2">
      <c r="A31" s="137" t="s">
        <v>415</v>
      </c>
      <c r="B31" s="47"/>
      <c r="C31" s="47"/>
      <c r="D31" s="47"/>
      <c r="E31" s="137"/>
      <c r="F31" s="23"/>
      <c r="G31" s="23"/>
      <c r="H31" s="158"/>
      <c r="I31" s="172">
        <f t="shared" si="1"/>
        <v>0</v>
      </c>
      <c r="J31" s="164"/>
      <c r="K31" s="428">
        <f>'RAP AVR'!I29</f>
        <v>0</v>
      </c>
      <c r="L31" s="428">
        <f>'RAP MAI'!I29</f>
        <v>0</v>
      </c>
      <c r="M31" s="428">
        <f>'RAP JUIN'!I29</f>
        <v>0</v>
      </c>
    </row>
    <row r="32" spans="1:13" ht="14.45" customHeight="1" x14ac:dyDescent="0.2">
      <c r="A32" s="137" t="s">
        <v>416</v>
      </c>
      <c r="B32" s="47"/>
      <c r="C32" s="47"/>
      <c r="D32" s="47"/>
      <c r="E32" s="137"/>
      <c r="F32" s="23"/>
      <c r="G32" s="23"/>
      <c r="H32" s="158"/>
      <c r="I32" s="172">
        <f t="shared" si="1"/>
        <v>0</v>
      </c>
      <c r="J32" s="164"/>
      <c r="K32" s="428">
        <f>'RAP AVR'!I30</f>
        <v>0</v>
      </c>
      <c r="L32" s="428">
        <f>'RAP MAI'!I30</f>
        <v>0</v>
      </c>
      <c r="M32" s="428">
        <f>'RAP JUIN'!I30</f>
        <v>0</v>
      </c>
    </row>
    <row r="33" spans="1:13" ht="14.45" customHeight="1" x14ac:dyDescent="0.2">
      <c r="A33" s="137" t="s">
        <v>417</v>
      </c>
      <c r="B33" s="47"/>
      <c r="C33" s="47"/>
      <c r="D33" s="47"/>
      <c r="E33" s="137"/>
      <c r="F33" s="23"/>
      <c r="G33" s="23"/>
      <c r="H33" s="158"/>
      <c r="I33" s="172">
        <f t="shared" si="1"/>
        <v>0</v>
      </c>
      <c r="J33" s="164"/>
      <c r="K33" s="428">
        <f>'RAP AVR'!I31</f>
        <v>0</v>
      </c>
      <c r="L33" s="428">
        <f>'RAP MAI'!I31</f>
        <v>0</v>
      </c>
      <c r="M33" s="428">
        <f>'RAP JUIN'!I31</f>
        <v>0</v>
      </c>
    </row>
    <row r="34" spans="1:13" ht="14.45" customHeight="1" x14ac:dyDescent="0.2">
      <c r="A34" s="137" t="s">
        <v>418</v>
      </c>
      <c r="B34" s="47"/>
      <c r="C34" s="47"/>
      <c r="D34" s="47"/>
      <c r="E34" s="137"/>
      <c r="F34" s="23"/>
      <c r="G34" s="23"/>
      <c r="H34" s="158"/>
      <c r="I34" s="172">
        <f t="shared" si="1"/>
        <v>0</v>
      </c>
      <c r="J34" s="164"/>
      <c r="K34" s="428">
        <f>'RAP AVR'!I32</f>
        <v>0</v>
      </c>
      <c r="L34" s="428">
        <f>'RAP MAI'!I32</f>
        <v>0</v>
      </c>
      <c r="M34" s="428">
        <f>'RAP JUIN'!I32</f>
        <v>0</v>
      </c>
    </row>
    <row r="35" spans="1:13" ht="14.45" customHeight="1" x14ac:dyDescent="0.2">
      <c r="A35" s="137" t="s">
        <v>419</v>
      </c>
      <c r="B35" s="47"/>
      <c r="C35" s="47"/>
      <c r="D35" s="47"/>
      <c r="E35" s="137"/>
      <c r="F35" s="23"/>
      <c r="G35" s="23"/>
      <c r="H35" s="158"/>
      <c r="I35" s="172">
        <f t="shared" si="1"/>
        <v>0</v>
      </c>
      <c r="J35" s="164"/>
      <c r="K35" s="428">
        <f>'RAP AVR'!I33</f>
        <v>0</v>
      </c>
      <c r="L35" s="428">
        <f>'RAP MAI'!I33</f>
        <v>0</v>
      </c>
      <c r="M35" s="428">
        <f>'RAP JUIN'!I33</f>
        <v>0</v>
      </c>
    </row>
    <row r="36" spans="1:13" ht="14.45" customHeight="1" x14ac:dyDescent="0.2">
      <c r="A36" s="137" t="s">
        <v>420</v>
      </c>
      <c r="B36" s="47"/>
      <c r="C36" s="47"/>
      <c r="D36" s="47"/>
      <c r="E36" s="137"/>
      <c r="F36" s="23"/>
      <c r="G36" s="23"/>
      <c r="H36" s="158"/>
      <c r="I36" s="172">
        <f t="shared" si="1"/>
        <v>0</v>
      </c>
      <c r="J36" s="164"/>
      <c r="K36" s="428">
        <f>'RAP AVR'!I34</f>
        <v>0</v>
      </c>
      <c r="L36" s="428">
        <f>'RAP MAI'!I34</f>
        <v>0</v>
      </c>
      <c r="M36" s="428">
        <f>'RAP JUIN'!I34</f>
        <v>0</v>
      </c>
    </row>
    <row r="37" spans="1:13" ht="14.45" customHeight="1" x14ac:dyDescent="0.2">
      <c r="A37" s="137" t="s">
        <v>420</v>
      </c>
      <c r="B37" s="47"/>
      <c r="C37" s="47"/>
      <c r="D37" s="47"/>
      <c r="E37" s="137"/>
      <c r="F37" s="23"/>
      <c r="G37" s="23"/>
      <c r="H37" s="158"/>
      <c r="I37" s="172">
        <f t="shared" ref="I37" si="2">SUM(K37:M37)</f>
        <v>0</v>
      </c>
      <c r="J37" s="164"/>
      <c r="K37" s="428">
        <f>'RAP AVR'!I35</f>
        <v>0</v>
      </c>
      <c r="L37" s="428">
        <f>'RAP MAI'!I35</f>
        <v>0</v>
      </c>
      <c r="M37" s="428">
        <f>'RAP JUIN'!I35</f>
        <v>0</v>
      </c>
    </row>
    <row r="38" spans="1:13" ht="14.45" customHeight="1" x14ac:dyDescent="0.2">
      <c r="A38" s="137" t="s">
        <v>421</v>
      </c>
      <c r="B38" s="47"/>
      <c r="C38" s="47"/>
      <c r="D38" s="47"/>
      <c r="E38" s="137"/>
      <c r="F38" s="23"/>
      <c r="G38" s="23"/>
      <c r="H38" s="158"/>
      <c r="I38" s="172">
        <f t="shared" si="1"/>
        <v>0</v>
      </c>
      <c r="J38" s="164"/>
      <c r="K38" s="428">
        <f>'RAP AVR'!I36</f>
        <v>0</v>
      </c>
      <c r="L38" s="428">
        <f>'RAP MAI'!I36</f>
        <v>0</v>
      </c>
      <c r="M38" s="428">
        <f>'RAP JUIN'!I36</f>
        <v>0</v>
      </c>
    </row>
    <row r="39" spans="1:13" ht="14.45" customHeight="1" thickBot="1" x14ac:dyDescent="0.25">
      <c r="A39" s="137" t="s">
        <v>422</v>
      </c>
      <c r="B39" s="47"/>
      <c r="C39" s="47"/>
      <c r="D39" s="47"/>
      <c r="E39" s="137"/>
      <c r="I39" s="167">
        <f t="shared" si="1"/>
        <v>0</v>
      </c>
      <c r="J39" s="164"/>
      <c r="K39" s="428">
        <f>'RAP AVR'!I37</f>
        <v>0</v>
      </c>
      <c r="L39" s="428">
        <f>'RAP MAI'!I37</f>
        <v>0</v>
      </c>
      <c r="M39" s="428">
        <f>'RAP JUIN'!I37</f>
        <v>0</v>
      </c>
    </row>
    <row r="40" spans="1:13" ht="14.45" customHeight="1" thickBot="1" x14ac:dyDescent="0.25">
      <c r="A40" s="137"/>
      <c r="B40" s="137"/>
      <c r="C40" s="137"/>
      <c r="D40" s="137"/>
      <c r="E40" s="137"/>
      <c r="F40" s="23"/>
      <c r="G40" s="23"/>
      <c r="H40" s="158"/>
      <c r="I40" s="158"/>
      <c r="J40" s="173"/>
      <c r="K40" s="434"/>
      <c r="L40" s="434"/>
      <c r="M40" s="434"/>
    </row>
    <row r="41" spans="1:13" ht="14.45" customHeight="1" thickTop="1" x14ac:dyDescent="0.2">
      <c r="A41" s="137"/>
      <c r="B41" s="128" t="s">
        <v>423</v>
      </c>
      <c r="C41" s="137"/>
      <c r="D41" s="137"/>
      <c r="E41" s="137"/>
      <c r="F41" s="23"/>
      <c r="G41" s="23"/>
      <c r="H41" s="158"/>
      <c r="I41" s="158"/>
      <c r="J41" s="174">
        <f>SUM(I27:I39)</f>
        <v>0</v>
      </c>
      <c r="K41" s="434"/>
      <c r="L41" s="434"/>
      <c r="M41" s="434"/>
    </row>
    <row r="42" spans="1:13" ht="14.45" customHeight="1" thickBot="1" x14ac:dyDescent="0.25">
      <c r="A42" s="128" t="s">
        <v>424</v>
      </c>
      <c r="B42" s="47"/>
      <c r="C42" s="47"/>
      <c r="D42" s="47"/>
      <c r="E42" s="137"/>
      <c r="F42" s="23"/>
      <c r="G42" s="23"/>
      <c r="H42" s="158"/>
      <c r="I42" s="158"/>
      <c r="J42" s="175">
        <f>SUM(J19-J41)</f>
        <v>0</v>
      </c>
      <c r="K42" s="434" t="s">
        <v>50</v>
      </c>
      <c r="L42" s="434"/>
      <c r="M42" s="434"/>
    </row>
    <row r="43" spans="1:13" ht="8.25" customHeight="1" thickTop="1" x14ac:dyDescent="0.2">
      <c r="A43" s="47"/>
      <c r="B43" s="47"/>
      <c r="C43" s="47"/>
      <c r="D43" s="47"/>
      <c r="E43" s="47"/>
      <c r="F43" s="47"/>
      <c r="G43" s="47"/>
      <c r="H43" s="158"/>
      <c r="I43" s="158"/>
      <c r="J43" s="176"/>
      <c r="K43" s="434"/>
      <c r="L43" s="434"/>
      <c r="M43" s="434"/>
    </row>
    <row r="44" spans="1:13" ht="14.45" customHeight="1" x14ac:dyDescent="0.2">
      <c r="A44" s="603" t="s">
        <v>337</v>
      </c>
      <c r="B44" s="603"/>
      <c r="C44" s="603"/>
      <c r="D44" s="603"/>
      <c r="E44" s="603"/>
      <c r="F44" s="603"/>
      <c r="G44" s="603"/>
      <c r="H44" s="603"/>
      <c r="I44" s="603"/>
      <c r="J44" s="603"/>
      <c r="K44" s="434"/>
      <c r="L44" s="434"/>
      <c r="M44" s="434"/>
    </row>
    <row r="45" spans="1:13" ht="8.25" customHeight="1" x14ac:dyDescent="0.2">
      <c r="A45" s="47"/>
      <c r="B45" s="47"/>
      <c r="C45" s="47"/>
      <c r="D45" s="47"/>
      <c r="E45" s="47"/>
      <c r="F45" s="47"/>
      <c r="G45" s="47"/>
      <c r="H45" s="158"/>
      <c r="I45" s="158"/>
      <c r="J45" s="158"/>
      <c r="K45" s="434"/>
      <c r="L45" s="434"/>
      <c r="M45" s="434"/>
    </row>
    <row r="46" spans="1:13" ht="14.45" customHeight="1" x14ac:dyDescent="0.2">
      <c r="A46" s="137" t="s">
        <v>338</v>
      </c>
      <c r="B46" s="47"/>
      <c r="C46" s="363" t="s">
        <v>390</v>
      </c>
      <c r="D46" s="47" t="s">
        <v>425</v>
      </c>
      <c r="E46" s="47"/>
      <c r="F46" s="615">
        <f>JUIN!$O$472</f>
        <v>0</v>
      </c>
      <c r="G46" s="616"/>
      <c r="H46" s="158"/>
      <c r="I46" s="158"/>
      <c r="J46" s="158"/>
      <c r="K46" s="434"/>
      <c r="L46" s="434"/>
      <c r="M46" s="434"/>
    </row>
    <row r="47" spans="1:13" ht="14.45" customHeight="1" x14ac:dyDescent="0.2">
      <c r="A47" s="137" t="s">
        <v>426</v>
      </c>
      <c r="B47" s="137"/>
      <c r="C47" s="137"/>
      <c r="D47" s="137"/>
      <c r="E47" s="47"/>
      <c r="F47" s="617">
        <f>JUIN!O473</f>
        <v>0</v>
      </c>
      <c r="G47" s="618"/>
      <c r="H47" s="158"/>
      <c r="I47" s="158"/>
      <c r="J47" s="158"/>
      <c r="K47" s="434"/>
      <c r="L47" s="434"/>
      <c r="M47" s="434"/>
    </row>
    <row r="48" spans="1:13" ht="14.45" customHeight="1" x14ac:dyDescent="0.2">
      <c r="A48" s="137" t="s">
        <v>427</v>
      </c>
      <c r="B48" s="137"/>
      <c r="C48" s="137"/>
      <c r="D48" s="137"/>
      <c r="E48" s="47"/>
      <c r="F48" s="619">
        <f>SUM(F46:F47)</f>
        <v>0</v>
      </c>
      <c r="G48" s="620"/>
      <c r="H48" s="158"/>
      <c r="I48" s="158"/>
      <c r="J48" s="158"/>
      <c r="K48" s="434"/>
      <c r="L48" s="434"/>
      <c r="M48" s="434"/>
    </row>
    <row r="49" spans="1:13" ht="14.45" customHeight="1" x14ac:dyDescent="0.2">
      <c r="A49" s="137" t="s">
        <v>428</v>
      </c>
      <c r="B49" s="137"/>
      <c r="C49" s="137"/>
      <c r="D49" s="137"/>
      <c r="E49" s="47"/>
      <c r="F49" s="621">
        <f>JUIN!$O$474</f>
        <v>0</v>
      </c>
      <c r="G49" s="622"/>
      <c r="H49" s="158"/>
      <c r="I49" s="158"/>
      <c r="J49" s="158"/>
      <c r="K49" s="434"/>
      <c r="L49" s="434"/>
      <c r="M49" s="434"/>
    </row>
    <row r="50" spans="1:13" ht="14.45" customHeight="1" x14ac:dyDescent="0.2">
      <c r="A50" s="137"/>
      <c r="B50" s="137"/>
      <c r="C50" s="137"/>
      <c r="D50" s="137" t="s">
        <v>429</v>
      </c>
      <c r="E50" s="47"/>
      <c r="F50" s="129"/>
      <c r="G50" s="129"/>
      <c r="H50" s="627">
        <f>SUM(F48)-SUM(F49)</f>
        <v>0</v>
      </c>
      <c r="I50" s="628"/>
      <c r="J50" s="629"/>
      <c r="K50" s="434"/>
      <c r="L50" s="434"/>
      <c r="M50" s="434"/>
    </row>
    <row r="51" spans="1:13" ht="14.45" customHeight="1" x14ac:dyDescent="0.2">
      <c r="A51" s="137"/>
      <c r="B51" s="137"/>
      <c r="C51" s="137"/>
      <c r="D51" s="137" t="s">
        <v>430</v>
      </c>
      <c r="E51" s="47"/>
      <c r="F51" s="47"/>
      <c r="G51" s="47"/>
      <c r="H51" s="608">
        <f>JUIN!$U$470</f>
        <v>0</v>
      </c>
      <c r="I51" s="609"/>
      <c r="J51" s="610"/>
      <c r="K51" s="434"/>
      <c r="L51" s="434"/>
      <c r="M51" s="434"/>
    </row>
    <row r="52" spans="1:13" ht="14.45" customHeight="1" x14ac:dyDescent="0.2">
      <c r="A52" s="137"/>
      <c r="B52" s="137"/>
      <c r="C52" s="137"/>
      <c r="D52" s="137" t="s">
        <v>431</v>
      </c>
      <c r="E52" s="47"/>
      <c r="F52" s="47"/>
      <c r="G52" s="47"/>
      <c r="H52" s="608">
        <f>JUIN!$U$480+JUIN!$U$490+JUIN!$U$500+JUIN!$Z$470+JUIN!$Z$480+JUIN!$Z$490+JUIN!$Z$500+JUIN!AE470+JUIN!AE480+JUIN!AE490+JUIN!AE500</f>
        <v>0</v>
      </c>
      <c r="I52" s="609"/>
      <c r="J52" s="610"/>
      <c r="K52" s="434"/>
      <c r="L52" s="434"/>
      <c r="M52" s="434"/>
    </row>
    <row r="53" spans="1:13" ht="14.45" customHeight="1" x14ac:dyDescent="0.2">
      <c r="A53" s="137"/>
      <c r="B53" s="137"/>
      <c r="C53" s="137"/>
      <c r="D53" s="128" t="s">
        <v>432</v>
      </c>
      <c r="E53" s="47"/>
      <c r="F53" s="47"/>
      <c r="G53" s="47"/>
      <c r="H53" s="630">
        <f>SUM(H50:J52)</f>
        <v>0</v>
      </c>
      <c r="I53" s="631"/>
      <c r="J53" s="632"/>
      <c r="K53" s="434"/>
      <c r="L53" s="434"/>
      <c r="M53" s="434"/>
    </row>
    <row r="54" spans="1:13" ht="17.45" customHeight="1" x14ac:dyDescent="0.2">
      <c r="A54" s="142" t="s">
        <v>481</v>
      </c>
      <c r="B54" s="141"/>
      <c r="C54" s="141"/>
      <c r="D54" s="465"/>
      <c r="E54" s="141"/>
      <c r="F54" s="141"/>
      <c r="G54" s="141"/>
      <c r="H54" s="614" t="s">
        <v>482</v>
      </c>
      <c r="I54" s="614"/>
      <c r="J54" s="614"/>
      <c r="K54" s="434"/>
      <c r="L54" s="434"/>
      <c r="M54" s="434"/>
    </row>
    <row r="55" spans="1:13" ht="14.45" customHeight="1" x14ac:dyDescent="0.2">
      <c r="A55" s="603" t="s">
        <v>339</v>
      </c>
      <c r="B55" s="603"/>
      <c r="C55" s="603"/>
      <c r="D55" s="603"/>
      <c r="E55" s="603"/>
      <c r="F55" s="603"/>
      <c r="G55" s="603"/>
      <c r="H55" s="603"/>
      <c r="I55" s="603"/>
      <c r="J55" s="603"/>
      <c r="K55" s="434"/>
      <c r="L55" s="434"/>
      <c r="M55" s="434"/>
    </row>
    <row r="56" spans="1:13" ht="14.45" customHeight="1" x14ac:dyDescent="0.2">
      <c r="A56" s="604"/>
      <c r="B56" s="604"/>
      <c r="C56" s="604"/>
      <c r="D56" s="604"/>
      <c r="E56" s="604"/>
      <c r="F56" s="604"/>
      <c r="G56" s="604"/>
      <c r="H56" s="604"/>
      <c r="I56" s="604"/>
      <c r="J56" s="604"/>
      <c r="K56" s="434"/>
      <c r="L56" s="434"/>
      <c r="M56" s="434"/>
    </row>
    <row r="57" spans="1:13" ht="14.45" customHeight="1" x14ac:dyDescent="0.2">
      <c r="A57" s="604"/>
      <c r="B57" s="604"/>
      <c r="C57" s="604"/>
      <c r="D57" s="604"/>
      <c r="E57" s="604"/>
      <c r="F57" s="604"/>
      <c r="G57" s="604"/>
      <c r="H57" s="604"/>
      <c r="I57" s="604"/>
      <c r="J57" s="604"/>
      <c r="K57" s="434"/>
      <c r="L57" s="434"/>
      <c r="M57" s="434"/>
    </row>
    <row r="58" spans="1:13" ht="14.45" customHeight="1" x14ac:dyDescent="0.2">
      <c r="A58" s="604"/>
      <c r="B58" s="604"/>
      <c r="C58" s="604"/>
      <c r="D58" s="604"/>
      <c r="E58" s="604"/>
      <c r="F58" s="604"/>
      <c r="G58" s="604"/>
      <c r="H58" s="604"/>
      <c r="I58" s="604"/>
      <c r="J58" s="604"/>
      <c r="K58" s="434"/>
      <c r="L58" s="434"/>
      <c r="M58" s="434"/>
    </row>
    <row r="59" spans="1:13" ht="14.45" customHeight="1" x14ac:dyDescent="0.2">
      <c r="A59" s="604"/>
      <c r="B59" s="604"/>
      <c r="C59" s="604"/>
      <c r="D59" s="604"/>
      <c r="E59" s="604"/>
      <c r="F59" s="604"/>
      <c r="G59" s="604"/>
      <c r="H59" s="604"/>
      <c r="I59" s="604"/>
      <c r="J59" s="604"/>
      <c r="K59" s="434"/>
      <c r="L59" s="434"/>
      <c r="M59" s="434"/>
    </row>
    <row r="60" spans="1:13" ht="8.25" customHeight="1" thickBot="1" x14ac:dyDescent="0.25">
      <c r="A60" s="312"/>
      <c r="B60" s="312"/>
      <c r="C60" s="312"/>
      <c r="D60" s="312"/>
      <c r="E60" s="312"/>
      <c r="F60" s="312"/>
      <c r="G60" s="312"/>
      <c r="H60" s="312"/>
      <c r="I60" s="312"/>
      <c r="J60" s="312"/>
      <c r="K60" s="434"/>
      <c r="L60" s="434"/>
      <c r="M60" s="434"/>
    </row>
    <row r="61" spans="1:13" ht="14.45" customHeight="1" x14ac:dyDescent="0.2">
      <c r="A61" s="624" t="s">
        <v>340</v>
      </c>
      <c r="B61" s="624"/>
      <c r="C61" s="624"/>
      <c r="D61" s="624"/>
      <c r="E61" s="624"/>
      <c r="F61" s="624"/>
      <c r="G61" s="624"/>
      <c r="H61" s="624"/>
      <c r="I61" s="624"/>
      <c r="J61" s="624"/>
      <c r="K61" s="434"/>
      <c r="L61" s="434"/>
      <c r="M61" s="434"/>
    </row>
    <row r="62" spans="1:13" ht="14.45" customHeight="1" x14ac:dyDescent="0.2">
      <c r="A62" s="137"/>
      <c r="B62" s="137"/>
      <c r="C62" s="137"/>
      <c r="D62" s="137"/>
      <c r="E62" s="137"/>
      <c r="F62" s="137"/>
      <c r="G62" s="137"/>
      <c r="H62" s="137"/>
      <c r="I62" s="137"/>
      <c r="J62" s="137"/>
      <c r="K62" s="434"/>
      <c r="L62" s="434"/>
      <c r="M62" s="434"/>
    </row>
    <row r="63" spans="1:13" ht="14.45" customHeight="1" x14ac:dyDescent="0.2">
      <c r="A63" s="623"/>
      <c r="B63" s="623"/>
      <c r="C63" s="623"/>
      <c r="D63" s="313" t="s">
        <v>341</v>
      </c>
      <c r="E63" s="137"/>
      <c r="F63" s="137"/>
      <c r="G63" s="623"/>
      <c r="H63" s="623"/>
      <c r="I63" s="623"/>
      <c r="J63" s="313" t="s">
        <v>341</v>
      </c>
      <c r="K63" s="434"/>
      <c r="L63" s="434"/>
      <c r="M63" s="434"/>
    </row>
    <row r="64" spans="1:13" ht="14.45" customHeight="1" x14ac:dyDescent="0.2">
      <c r="A64" s="137"/>
      <c r="B64" s="137"/>
      <c r="C64" s="137"/>
      <c r="D64" s="137"/>
      <c r="E64" s="137"/>
      <c r="F64" s="137"/>
      <c r="G64" s="137"/>
      <c r="H64" s="137"/>
      <c r="I64" s="137"/>
      <c r="J64" s="137"/>
      <c r="K64" s="434"/>
      <c r="L64" s="434"/>
      <c r="M64" s="434"/>
    </row>
    <row r="65" spans="1:13" ht="14.45" customHeight="1" x14ac:dyDescent="0.2">
      <c r="A65" s="623"/>
      <c r="B65" s="623"/>
      <c r="C65" s="623"/>
      <c r="D65" s="476" t="s">
        <v>3</v>
      </c>
      <c r="E65" s="137"/>
      <c r="F65" s="137"/>
      <c r="G65" s="623"/>
      <c r="H65" s="623"/>
      <c r="I65" s="623"/>
      <c r="J65" s="313" t="s">
        <v>341</v>
      </c>
      <c r="K65" s="434"/>
      <c r="L65" s="434"/>
      <c r="M65" s="434"/>
    </row>
    <row r="66" spans="1:13" ht="14.45" customHeight="1" thickBot="1" x14ac:dyDescent="0.25">
      <c r="A66" s="314"/>
      <c r="B66" s="314"/>
      <c r="C66" s="314"/>
      <c r="D66" s="314"/>
      <c r="E66" s="314"/>
      <c r="F66" s="314"/>
      <c r="G66" s="314"/>
      <c r="H66" s="314"/>
      <c r="I66" s="314"/>
      <c r="J66" s="314"/>
      <c r="K66" s="434"/>
      <c r="L66" s="434"/>
      <c r="M66" s="434"/>
    </row>
    <row r="67" spans="1:13" ht="14.45" customHeight="1" x14ac:dyDescent="0.2">
      <c r="A67" s="137"/>
      <c r="B67" s="137"/>
      <c r="C67" s="137"/>
      <c r="D67" s="137"/>
      <c r="E67" s="137"/>
      <c r="F67" s="137"/>
      <c r="G67" s="137"/>
      <c r="H67" s="137"/>
      <c r="I67" s="137"/>
      <c r="J67" s="315" t="s">
        <v>379</v>
      </c>
      <c r="K67" s="434"/>
      <c r="L67" s="434"/>
      <c r="M67" s="434"/>
    </row>
    <row r="68" spans="1:13" ht="14.45" customHeight="1" x14ac:dyDescent="0.2">
      <c r="A68" s="128"/>
      <c r="B68" s="137"/>
      <c r="C68" s="137"/>
      <c r="D68" s="137"/>
      <c r="E68" s="137"/>
      <c r="F68" s="137"/>
      <c r="G68" s="137"/>
      <c r="H68" s="137"/>
      <c r="I68" s="137"/>
      <c r="J68" s="137"/>
      <c r="K68" s="434"/>
      <c r="L68" s="434"/>
      <c r="M68" s="434"/>
    </row>
    <row r="69" spans="1:13" ht="14.45" customHeight="1" x14ac:dyDescent="0.2">
      <c r="A69" s="128" t="s">
        <v>342</v>
      </c>
      <c r="B69" s="137"/>
      <c r="C69" s="137"/>
      <c r="D69" s="137"/>
      <c r="E69" s="137"/>
      <c r="F69" s="137"/>
      <c r="G69" s="137"/>
      <c r="H69" s="137"/>
      <c r="I69" s="137"/>
      <c r="J69" s="137"/>
    </row>
    <row r="70" spans="1:13" ht="14.45" customHeight="1" x14ac:dyDescent="0.2">
      <c r="A70" s="128" t="s">
        <v>343</v>
      </c>
      <c r="B70" s="128"/>
      <c r="C70" s="128"/>
      <c r="D70" s="128"/>
      <c r="E70" s="128"/>
      <c r="F70" s="128"/>
      <c r="G70" s="137"/>
      <c r="H70" s="137"/>
      <c r="I70" s="137"/>
      <c r="J70" s="137"/>
    </row>
  </sheetData>
  <sheetProtection algorithmName="SHA-512" hashValue="8PyVa94ev4Z1TfLy6fzd14avWQmt8k1lWNuIqxvtExLjT2QM0fu0mAmw33oaQJ+jH73hbNVJSpRL5XNr1y3pmQ==" saltValue="xI2TjRj/5eODihluWVnDKg==" spinCount="100000" sheet="1" objects="1" scenarios="1" formatColumns="0" formatRows="0"/>
  <mergeCells count="25">
    <mergeCell ref="A63:C63"/>
    <mergeCell ref="G63:I63"/>
    <mergeCell ref="G65:I65"/>
    <mergeCell ref="A65:C65"/>
    <mergeCell ref="G4:I4"/>
    <mergeCell ref="A5:J5"/>
    <mergeCell ref="A61:J61"/>
    <mergeCell ref="A44:J44"/>
    <mergeCell ref="F46:G46"/>
    <mergeCell ref="F47:G47"/>
    <mergeCell ref="F48:G48"/>
    <mergeCell ref="F49:G49"/>
    <mergeCell ref="H50:J50"/>
    <mergeCell ref="H51:J51"/>
    <mergeCell ref="H52:J52"/>
    <mergeCell ref="H53:J53"/>
    <mergeCell ref="A59:J59"/>
    <mergeCell ref="A1:J1"/>
    <mergeCell ref="A2:J2"/>
    <mergeCell ref="A6:J6"/>
    <mergeCell ref="H54:J54"/>
    <mergeCell ref="A55:J55"/>
    <mergeCell ref="A56:J56"/>
    <mergeCell ref="A57:J57"/>
    <mergeCell ref="A58:J58"/>
  </mergeCells>
  <printOptions horizontalCentered="1" verticalCentered="1"/>
  <pageMargins left="0" right="0" top="0" bottom="0" header="0.3" footer="0.3"/>
  <pageSetup paperSize="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N70"/>
  <sheetViews>
    <sheetView showGridLines="0" workbookViewId="0">
      <selection activeCell="J8" sqref="J8"/>
    </sheetView>
  </sheetViews>
  <sheetFormatPr defaultColWidth="8.85546875" defaultRowHeight="14.45" customHeight="1" x14ac:dyDescent="0.2"/>
  <cols>
    <col min="8" max="10" width="11.7109375" style="159" customWidth="1"/>
    <col min="11" max="13" width="9.140625" style="429"/>
  </cols>
  <sheetData>
    <row r="1" spans="1:14" s="139" customFormat="1" ht="14.45" customHeight="1" x14ac:dyDescent="0.2">
      <c r="A1" s="625" t="str">
        <f>JANVIER!H10</f>
        <v>SYNDICAT DES MÉTALLOS SL</v>
      </c>
      <c r="B1" s="625"/>
      <c r="C1" s="625"/>
      <c r="D1" s="625"/>
      <c r="E1" s="625"/>
      <c r="F1" s="625"/>
      <c r="G1" s="625"/>
      <c r="H1" s="625"/>
      <c r="I1" s="625"/>
      <c r="J1" s="625"/>
      <c r="K1" s="423"/>
      <c r="L1" s="423"/>
      <c r="M1" s="423"/>
    </row>
    <row r="2" spans="1:14" s="139" customFormat="1" ht="14.45" customHeight="1" x14ac:dyDescent="0.2">
      <c r="A2" s="599" t="s">
        <v>331</v>
      </c>
      <c r="B2" s="599"/>
      <c r="C2" s="599"/>
      <c r="D2" s="599"/>
      <c r="E2" s="599"/>
      <c r="F2" s="599"/>
      <c r="G2" s="599"/>
      <c r="H2" s="599"/>
      <c r="I2" s="599"/>
      <c r="J2" s="599"/>
      <c r="K2" s="423"/>
      <c r="L2" s="423"/>
      <c r="M2" s="423"/>
    </row>
    <row r="3" spans="1:14" s="139" customFormat="1" ht="14.45" customHeight="1" x14ac:dyDescent="0.2">
      <c r="B3" s="150"/>
      <c r="C3" s="150"/>
      <c r="D3" s="150"/>
      <c r="E3" s="150"/>
      <c r="F3" s="155" t="s">
        <v>293</v>
      </c>
      <c r="G3" s="151">
        <f>JANVIER!E11</f>
        <v>0</v>
      </c>
      <c r="H3" s="157"/>
      <c r="I3" s="157"/>
      <c r="J3" s="157"/>
      <c r="K3" s="423"/>
      <c r="L3" s="423"/>
      <c r="M3" s="423"/>
    </row>
    <row r="4" spans="1:14" s="139" customFormat="1" ht="14.45" customHeight="1" x14ac:dyDescent="0.2">
      <c r="A4" s="152"/>
      <c r="B4" s="152"/>
      <c r="C4" s="152"/>
      <c r="E4" s="153"/>
      <c r="F4" s="311" t="s">
        <v>332</v>
      </c>
      <c r="G4" s="600" t="s">
        <v>483</v>
      </c>
      <c r="H4" s="600"/>
      <c r="I4" s="600"/>
      <c r="J4" s="600"/>
      <c r="K4" s="423"/>
      <c r="L4" s="423"/>
      <c r="M4" s="423"/>
    </row>
    <row r="5" spans="1:14" ht="14.45" customHeight="1" x14ac:dyDescent="0.2">
      <c r="A5" s="626" t="s">
        <v>384</v>
      </c>
      <c r="B5" s="626"/>
      <c r="C5" s="626"/>
      <c r="D5" s="626"/>
      <c r="E5" s="626"/>
      <c r="F5" s="626"/>
      <c r="G5" s="626"/>
      <c r="H5" s="626"/>
      <c r="I5" s="626"/>
      <c r="J5" s="626"/>
      <c r="K5" s="431"/>
      <c r="L5" s="431"/>
      <c r="M5" s="431"/>
      <c r="N5" s="406"/>
    </row>
    <row r="6" spans="1:14" ht="14.45" customHeight="1" x14ac:dyDescent="0.2">
      <c r="A6" s="601" t="s">
        <v>334</v>
      </c>
      <c r="B6" s="601"/>
      <c r="C6" s="601"/>
      <c r="D6" s="601"/>
      <c r="E6" s="601"/>
      <c r="F6" s="601"/>
      <c r="G6" s="601"/>
      <c r="H6" s="601"/>
      <c r="I6" s="601"/>
      <c r="J6" s="601"/>
      <c r="K6" s="424"/>
      <c r="L6" s="424"/>
      <c r="M6" s="424"/>
      <c r="N6" s="404"/>
    </row>
    <row r="7" spans="1:14" ht="8.25" customHeight="1" thickBot="1" x14ac:dyDescent="0.25">
      <c r="A7" s="47"/>
      <c r="B7" s="47"/>
      <c r="C7" s="47"/>
      <c r="D7" s="47"/>
      <c r="E7" s="47"/>
      <c r="F7" s="47"/>
      <c r="G7" s="47"/>
      <c r="H7" s="158"/>
      <c r="I7" s="158"/>
      <c r="J7" s="158"/>
    </row>
    <row r="8" spans="1:14" ht="14.45" customHeight="1" x14ac:dyDescent="0.2">
      <c r="A8" s="137" t="s">
        <v>396</v>
      </c>
      <c r="B8" s="137"/>
      <c r="C8" s="137"/>
      <c r="D8" s="137"/>
      <c r="E8" s="137"/>
      <c r="F8" s="23"/>
      <c r="G8" s="23"/>
      <c r="H8" s="158"/>
      <c r="I8" s="158"/>
      <c r="J8" s="160">
        <f>'RAP JUIL'!J7</f>
        <v>0</v>
      </c>
    </row>
    <row r="9" spans="1:14" ht="14.45" customHeight="1" x14ac:dyDescent="0.2">
      <c r="A9" s="128" t="s">
        <v>335</v>
      </c>
      <c r="B9" s="137"/>
      <c r="C9" s="137"/>
      <c r="D9" s="137"/>
      <c r="E9" s="137"/>
      <c r="F9" s="23"/>
      <c r="G9" s="23"/>
      <c r="H9" s="158"/>
      <c r="I9" s="161"/>
      <c r="J9" s="162" t="s">
        <v>50</v>
      </c>
      <c r="K9" s="430" t="s">
        <v>237</v>
      </c>
      <c r="L9" s="430" t="s">
        <v>246</v>
      </c>
      <c r="M9" s="430" t="s">
        <v>255</v>
      </c>
    </row>
    <row r="10" spans="1:14" ht="14.45" customHeight="1" x14ac:dyDescent="0.2">
      <c r="A10" s="47" t="s">
        <v>397</v>
      </c>
      <c r="B10" s="47"/>
      <c r="C10" s="47"/>
      <c r="D10" s="47"/>
      <c r="E10" s="47"/>
      <c r="F10" s="47"/>
      <c r="G10" s="47"/>
      <c r="H10" s="158"/>
      <c r="I10" s="163">
        <f t="shared" ref="I10:I17" si="0">SUM(K10:M10)</f>
        <v>0</v>
      </c>
      <c r="J10" s="164"/>
      <c r="K10" s="428">
        <f>'RAP JUIL'!I9</f>
        <v>0</v>
      </c>
      <c r="L10" s="428">
        <f>'RAP AOUT'!I9</f>
        <v>0</v>
      </c>
      <c r="M10" s="428">
        <f>'RAP SEP'!I9</f>
        <v>0</v>
      </c>
    </row>
    <row r="11" spans="1:14" ht="14.45" customHeight="1" x14ac:dyDescent="0.2">
      <c r="A11" s="47" t="s">
        <v>398</v>
      </c>
      <c r="B11" s="47"/>
      <c r="C11" s="47"/>
      <c r="D11" s="47"/>
      <c r="E11" s="47"/>
      <c r="F11" s="47"/>
      <c r="G11" s="47"/>
      <c r="H11" s="158"/>
      <c r="I11" s="165">
        <f t="shared" si="0"/>
        <v>0</v>
      </c>
      <c r="J11" s="164"/>
      <c r="K11" s="428">
        <f>'RAP JUIL'!I10</f>
        <v>0</v>
      </c>
      <c r="L11" s="428">
        <f>'RAP AOUT'!I10</f>
        <v>0</v>
      </c>
      <c r="M11" s="428">
        <f>'RAP SEP'!I10</f>
        <v>0</v>
      </c>
    </row>
    <row r="12" spans="1:14" ht="14.45" customHeight="1" x14ac:dyDescent="0.2">
      <c r="A12" s="47" t="s">
        <v>399</v>
      </c>
      <c r="B12" s="47"/>
      <c r="C12" s="47"/>
      <c r="D12" s="47"/>
      <c r="E12" s="47"/>
      <c r="F12" s="47"/>
      <c r="G12" s="47"/>
      <c r="H12" s="158"/>
      <c r="I12" s="166">
        <f t="shared" si="0"/>
        <v>0</v>
      </c>
      <c r="J12" s="164"/>
      <c r="K12" s="428">
        <f>'RAP JUIL'!I11</f>
        <v>0</v>
      </c>
      <c r="L12" s="428">
        <f>'RAP AOUT'!I11</f>
        <v>0</v>
      </c>
      <c r="M12" s="428">
        <f>'RAP SEP'!I11</f>
        <v>0</v>
      </c>
    </row>
    <row r="13" spans="1:14" ht="14.45" customHeight="1" x14ac:dyDescent="0.2">
      <c r="A13" s="47" t="s">
        <v>400</v>
      </c>
      <c r="B13" s="47"/>
      <c r="C13" s="47"/>
      <c r="D13" s="47"/>
      <c r="E13" s="47"/>
      <c r="F13" s="47"/>
      <c r="G13" s="47"/>
      <c r="H13" s="158"/>
      <c r="I13" s="166">
        <f t="shared" si="0"/>
        <v>0</v>
      </c>
      <c r="J13" s="164"/>
      <c r="K13" s="428">
        <f>'RAP JUIL'!I12</f>
        <v>0</v>
      </c>
      <c r="L13" s="428">
        <f>'RAP AOUT'!I12</f>
        <v>0</v>
      </c>
      <c r="M13" s="428">
        <f>'RAP SEP'!I12</f>
        <v>0</v>
      </c>
    </row>
    <row r="14" spans="1:14" ht="14.45" customHeight="1" x14ac:dyDescent="0.2">
      <c r="A14" s="47" t="s">
        <v>401</v>
      </c>
      <c r="B14" s="47"/>
      <c r="C14" s="47"/>
      <c r="D14" s="47"/>
      <c r="E14" s="47"/>
      <c r="F14" s="47"/>
      <c r="G14" s="47"/>
      <c r="H14" s="158"/>
      <c r="I14" s="166">
        <f t="shared" si="0"/>
        <v>0</v>
      </c>
      <c r="J14" s="164"/>
      <c r="K14" s="428">
        <f>'RAP JUIL'!I13</f>
        <v>0</v>
      </c>
      <c r="L14" s="428">
        <f>'RAP AOUT'!I13</f>
        <v>0</v>
      </c>
      <c r="M14" s="428">
        <f>'RAP SEP'!I13</f>
        <v>0</v>
      </c>
    </row>
    <row r="15" spans="1:14" ht="14.45" customHeight="1" x14ac:dyDescent="0.2">
      <c r="A15" s="47" t="s">
        <v>402</v>
      </c>
      <c r="B15" s="47"/>
      <c r="C15" s="47"/>
      <c r="D15" s="47"/>
      <c r="E15" s="47"/>
      <c r="F15" s="47"/>
      <c r="G15" s="47"/>
      <c r="H15" s="158"/>
      <c r="I15" s="166">
        <f t="shared" si="0"/>
        <v>0</v>
      </c>
      <c r="J15" s="164"/>
      <c r="K15" s="428">
        <f>'RAP JUIL'!I14</f>
        <v>0</v>
      </c>
      <c r="L15" s="428">
        <f>'RAP AOUT'!I14</f>
        <v>0</v>
      </c>
      <c r="M15" s="428">
        <f>'RAP SEP'!I14</f>
        <v>0</v>
      </c>
    </row>
    <row r="16" spans="1:14" ht="14.45" customHeight="1" x14ac:dyDescent="0.2">
      <c r="A16" s="47"/>
      <c r="B16" s="47" t="s">
        <v>53</v>
      </c>
      <c r="C16" s="137" t="s">
        <v>403</v>
      </c>
      <c r="D16" s="47"/>
      <c r="E16" s="47"/>
      <c r="F16" s="47"/>
      <c r="G16" s="47"/>
      <c r="H16" s="158"/>
      <c r="I16" s="166">
        <f t="shared" si="0"/>
        <v>0</v>
      </c>
      <c r="J16" s="164"/>
      <c r="K16" s="428">
        <f>'RAP JUIL'!I15</f>
        <v>0</v>
      </c>
      <c r="L16" s="428">
        <f>'RAP AOUT'!I15</f>
        <v>0</v>
      </c>
      <c r="M16" s="428">
        <f>'RAP SEP'!I15</f>
        <v>0</v>
      </c>
    </row>
    <row r="17" spans="1:13" ht="14.45" customHeight="1" thickBot="1" x14ac:dyDescent="0.25">
      <c r="A17" s="47"/>
      <c r="B17" s="47"/>
      <c r="C17" s="137" t="s">
        <v>404</v>
      </c>
      <c r="D17" s="47"/>
      <c r="E17" s="47"/>
      <c r="F17" s="47"/>
      <c r="G17" s="47"/>
      <c r="H17" s="158"/>
      <c r="I17" s="167">
        <f t="shared" si="0"/>
        <v>0</v>
      </c>
      <c r="J17" s="164"/>
      <c r="K17" s="428">
        <f>'RAP JUIL'!I16</f>
        <v>0</v>
      </c>
      <c r="L17" s="428">
        <f>'RAP AOUT'!I16</f>
        <v>0</v>
      </c>
      <c r="M17" s="428">
        <f>'RAP SEP'!I16</f>
        <v>0</v>
      </c>
    </row>
    <row r="18" spans="1:13" ht="14.45" customHeight="1" thickBot="1" x14ac:dyDescent="0.25">
      <c r="A18" s="47"/>
      <c r="B18" s="128" t="s">
        <v>405</v>
      </c>
      <c r="C18" s="47"/>
      <c r="D18" s="47"/>
      <c r="E18" s="47"/>
      <c r="F18" s="47"/>
      <c r="G18" s="47"/>
      <c r="H18" s="158"/>
      <c r="I18" s="158"/>
      <c r="J18" s="408">
        <f>SUM(I10:I17)</f>
        <v>0</v>
      </c>
      <c r="K18" s="429" t="s">
        <v>50</v>
      </c>
    </row>
    <row r="19" spans="1:13" ht="14.45" customHeight="1" thickTop="1" thickBot="1" x14ac:dyDescent="0.25">
      <c r="A19" s="47"/>
      <c r="B19" s="128" t="s">
        <v>406</v>
      </c>
      <c r="C19" s="47"/>
      <c r="D19" s="47"/>
      <c r="E19" s="47"/>
      <c r="F19" s="47"/>
      <c r="G19" s="47"/>
      <c r="H19" s="158"/>
      <c r="I19" s="158"/>
      <c r="J19" s="403">
        <f>SUM(J8:J18)</f>
        <v>0</v>
      </c>
    </row>
    <row r="20" spans="1:13" ht="14.45" customHeight="1" x14ac:dyDescent="0.2">
      <c r="A20" s="137"/>
      <c r="B20" s="137"/>
      <c r="C20" s="137"/>
      <c r="D20" s="137"/>
      <c r="E20" s="137"/>
      <c r="F20" s="23"/>
      <c r="G20" s="23"/>
      <c r="H20" s="158"/>
      <c r="I20" s="158"/>
      <c r="J20" s="164"/>
    </row>
    <row r="21" spans="1:13" ht="14.45" customHeight="1" x14ac:dyDescent="0.2">
      <c r="A21" s="137"/>
      <c r="B21" s="128" t="s">
        <v>336</v>
      </c>
      <c r="C21" s="137"/>
      <c r="D21" s="137"/>
      <c r="E21" s="137"/>
      <c r="F21" s="23"/>
      <c r="G21" s="23"/>
      <c r="H21" s="158"/>
      <c r="I21" s="158"/>
      <c r="J21" s="164"/>
    </row>
    <row r="22" spans="1:13" ht="14.45" customHeight="1" x14ac:dyDescent="0.2">
      <c r="A22" s="47" t="s">
        <v>306</v>
      </c>
      <c r="B22" s="47"/>
      <c r="C22" s="47"/>
      <c r="D22" s="47"/>
      <c r="E22" s="47"/>
      <c r="F22" s="23"/>
      <c r="G22" s="23"/>
      <c r="H22" s="158"/>
      <c r="I22" s="158"/>
      <c r="J22" s="164"/>
      <c r="K22" s="430" t="s">
        <v>237</v>
      </c>
      <c r="L22" s="430" t="s">
        <v>246</v>
      </c>
      <c r="M22" s="430" t="s">
        <v>255</v>
      </c>
    </row>
    <row r="23" spans="1:13" ht="14.45" customHeight="1" x14ac:dyDescent="0.2">
      <c r="A23" s="47" t="s">
        <v>407</v>
      </c>
      <c r="B23" s="47"/>
      <c r="C23" s="47"/>
      <c r="D23" s="47"/>
      <c r="E23" s="47"/>
      <c r="F23" s="23"/>
      <c r="G23" s="23"/>
      <c r="H23" s="168">
        <f>SUM(K23:M23)</f>
        <v>0</v>
      </c>
      <c r="I23" s="158"/>
      <c r="J23" s="164"/>
      <c r="K23" s="428">
        <f>'RAP JUIL'!H22</f>
        <v>0</v>
      </c>
      <c r="L23" s="428">
        <f>'RAP AOUT'!H22</f>
        <v>0</v>
      </c>
      <c r="M23" s="428">
        <f>'RAP SEP'!H22</f>
        <v>0</v>
      </c>
    </row>
    <row r="24" spans="1:13" ht="14.45" customHeight="1" x14ac:dyDescent="0.2">
      <c r="A24" s="47" t="s">
        <v>408</v>
      </c>
      <c r="B24" s="47"/>
      <c r="C24" s="47"/>
      <c r="D24" s="47"/>
      <c r="E24" s="47"/>
      <c r="F24" s="23"/>
      <c r="G24" s="23"/>
      <c r="H24" s="169">
        <f>SUM(K24:M24)</f>
        <v>0</v>
      </c>
      <c r="I24" s="158"/>
      <c r="J24" s="164"/>
      <c r="K24" s="428">
        <f>'RAP JUIL'!H23</f>
        <v>0</v>
      </c>
      <c r="L24" s="428">
        <f>'RAP AOUT'!H23</f>
        <v>0</v>
      </c>
      <c r="M24" s="428">
        <f>'RAP SEP'!H23</f>
        <v>0</v>
      </c>
    </row>
    <row r="25" spans="1:13" ht="14.45" customHeight="1" x14ac:dyDescent="0.2">
      <c r="A25" s="47" t="s">
        <v>409</v>
      </c>
      <c r="B25" s="47"/>
      <c r="C25" s="47"/>
      <c r="D25" s="47"/>
      <c r="E25" s="47"/>
      <c r="F25" s="23"/>
      <c r="G25" s="23"/>
      <c r="H25" s="169">
        <f>SUM(K25:M25)</f>
        <v>0</v>
      </c>
      <c r="I25" s="158"/>
      <c r="J25" s="164"/>
      <c r="K25" s="428">
        <f>'RAP JUIL'!H24</f>
        <v>0</v>
      </c>
      <c r="L25" s="428">
        <f>'RAP AOUT'!H24</f>
        <v>0</v>
      </c>
      <c r="M25" s="428">
        <f>'RAP SEP'!H24</f>
        <v>0</v>
      </c>
    </row>
    <row r="26" spans="1:13" ht="14.45" customHeight="1" thickBot="1" x14ac:dyDescent="0.25">
      <c r="A26" s="47" t="s">
        <v>410</v>
      </c>
      <c r="B26" s="47"/>
      <c r="C26" s="47"/>
      <c r="D26" s="47"/>
      <c r="E26" s="47"/>
      <c r="F26" s="23"/>
      <c r="G26" s="23"/>
      <c r="H26" s="170">
        <f>SUM(K26:M26)</f>
        <v>0</v>
      </c>
      <c r="I26" s="158"/>
      <c r="J26" s="164"/>
      <c r="K26" s="428">
        <f>'RAP JUIL'!H25</f>
        <v>0</v>
      </c>
      <c r="L26" s="428">
        <f>'RAP AOUT'!H25</f>
        <v>0</v>
      </c>
      <c r="M26" s="428">
        <f>'RAP SEP'!H25</f>
        <v>0</v>
      </c>
    </row>
    <row r="27" spans="1:13" ht="14.45" customHeight="1" x14ac:dyDescent="0.2">
      <c r="A27" s="137"/>
      <c r="B27" s="137" t="s">
        <v>411</v>
      </c>
      <c r="C27" s="137"/>
      <c r="D27" s="137"/>
      <c r="E27" s="137"/>
      <c r="F27" s="23"/>
      <c r="G27" s="23"/>
      <c r="H27" s="158"/>
      <c r="I27" s="171">
        <f>SUM(H23:H26)</f>
        <v>0</v>
      </c>
      <c r="J27" s="164"/>
      <c r="K27" s="430" t="s">
        <v>237</v>
      </c>
      <c r="L27" s="430" t="s">
        <v>246</v>
      </c>
      <c r="M27" s="430" t="s">
        <v>255</v>
      </c>
    </row>
    <row r="28" spans="1:13" ht="14.45" customHeight="1" x14ac:dyDescent="0.2">
      <c r="A28" s="137" t="s">
        <v>412</v>
      </c>
      <c r="B28" s="47"/>
      <c r="C28" s="47"/>
      <c r="D28" s="47"/>
      <c r="E28" s="137"/>
      <c r="F28" s="23"/>
      <c r="G28" s="23"/>
      <c r="H28" s="158"/>
      <c r="I28" s="172">
        <f t="shared" ref="I28:I39" si="1">SUM(K28:M28)</f>
        <v>0</v>
      </c>
      <c r="J28" s="164"/>
      <c r="K28" s="428">
        <f>'RAP JUIL'!I26</f>
        <v>0</v>
      </c>
      <c r="L28" s="428">
        <f>'RAP AOUT'!I26</f>
        <v>0</v>
      </c>
      <c r="M28" s="428">
        <f>'RAP SEP'!I26</f>
        <v>0</v>
      </c>
    </row>
    <row r="29" spans="1:13" ht="14.45" customHeight="1" x14ac:dyDescent="0.2">
      <c r="A29" s="137" t="s">
        <v>413</v>
      </c>
      <c r="B29" s="47"/>
      <c r="C29" s="47"/>
      <c r="D29" s="47"/>
      <c r="E29" s="137"/>
      <c r="F29" s="23"/>
      <c r="G29" s="23"/>
      <c r="H29" s="158"/>
      <c r="I29" s="172">
        <f t="shared" si="1"/>
        <v>0</v>
      </c>
      <c r="J29" s="164"/>
      <c r="K29" s="428">
        <f>'RAP JUIL'!I27</f>
        <v>0</v>
      </c>
      <c r="L29" s="428">
        <f>'RAP AOUT'!I27</f>
        <v>0</v>
      </c>
      <c r="M29" s="428">
        <f>'RAP SEP'!I27</f>
        <v>0</v>
      </c>
    </row>
    <row r="30" spans="1:13" ht="14.45" customHeight="1" x14ac:dyDescent="0.2">
      <c r="A30" s="137" t="s">
        <v>414</v>
      </c>
      <c r="B30" s="47"/>
      <c r="C30" s="47"/>
      <c r="D30" s="47"/>
      <c r="E30" s="137"/>
      <c r="F30" s="23"/>
      <c r="G30" s="23"/>
      <c r="H30" s="158"/>
      <c r="I30" s="172">
        <f t="shared" si="1"/>
        <v>0</v>
      </c>
      <c r="J30" s="164"/>
      <c r="K30" s="428">
        <f>'RAP JUIL'!I28</f>
        <v>0</v>
      </c>
      <c r="L30" s="428">
        <f>'RAP AOUT'!I28</f>
        <v>0</v>
      </c>
      <c r="M30" s="428">
        <f>'RAP SEP'!I28</f>
        <v>0</v>
      </c>
    </row>
    <row r="31" spans="1:13" ht="14.45" customHeight="1" x14ac:dyDescent="0.2">
      <c r="A31" s="137" t="s">
        <v>415</v>
      </c>
      <c r="B31" s="47"/>
      <c r="C31" s="47"/>
      <c r="D31" s="47"/>
      <c r="E31" s="137"/>
      <c r="F31" s="23"/>
      <c r="G31" s="23"/>
      <c r="H31" s="158"/>
      <c r="I31" s="172">
        <f t="shared" si="1"/>
        <v>0</v>
      </c>
      <c r="J31" s="164"/>
      <c r="K31" s="428">
        <f>'RAP JUIL'!I29</f>
        <v>0</v>
      </c>
      <c r="L31" s="428">
        <f>'RAP AOUT'!I29</f>
        <v>0</v>
      </c>
      <c r="M31" s="428">
        <f>'RAP SEP'!I29</f>
        <v>0</v>
      </c>
    </row>
    <row r="32" spans="1:13" ht="14.45" customHeight="1" x14ac:dyDescent="0.2">
      <c r="A32" s="137" t="s">
        <v>416</v>
      </c>
      <c r="B32" s="47"/>
      <c r="C32" s="47"/>
      <c r="D32" s="47"/>
      <c r="E32" s="137"/>
      <c r="F32" s="23"/>
      <c r="G32" s="23"/>
      <c r="H32" s="158"/>
      <c r="I32" s="172">
        <f t="shared" si="1"/>
        <v>0</v>
      </c>
      <c r="J32" s="164"/>
      <c r="K32" s="428">
        <f>'RAP JUIL'!I30</f>
        <v>0</v>
      </c>
      <c r="L32" s="428">
        <f>'RAP AOUT'!I30</f>
        <v>0</v>
      </c>
      <c r="M32" s="428">
        <f>'RAP SEP'!I30</f>
        <v>0</v>
      </c>
    </row>
    <row r="33" spans="1:13" ht="14.45" customHeight="1" x14ac:dyDescent="0.2">
      <c r="A33" s="137" t="s">
        <v>417</v>
      </c>
      <c r="B33" s="47"/>
      <c r="C33" s="47"/>
      <c r="D33" s="47"/>
      <c r="E33" s="137"/>
      <c r="F33" s="23"/>
      <c r="G33" s="23"/>
      <c r="H33" s="158"/>
      <c r="I33" s="172">
        <f t="shared" si="1"/>
        <v>0</v>
      </c>
      <c r="J33" s="164"/>
      <c r="K33" s="428">
        <f>'RAP JUIL'!I31</f>
        <v>0</v>
      </c>
      <c r="L33" s="428">
        <f>'RAP AOUT'!I31</f>
        <v>0</v>
      </c>
      <c r="M33" s="428">
        <f>'RAP SEP'!I31</f>
        <v>0</v>
      </c>
    </row>
    <row r="34" spans="1:13" ht="14.45" customHeight="1" x14ac:dyDescent="0.2">
      <c r="A34" s="137" t="s">
        <v>418</v>
      </c>
      <c r="B34" s="47"/>
      <c r="C34" s="47"/>
      <c r="D34" s="47"/>
      <c r="E34" s="137"/>
      <c r="F34" s="23"/>
      <c r="G34" s="23"/>
      <c r="H34" s="158"/>
      <c r="I34" s="172">
        <f t="shared" si="1"/>
        <v>0</v>
      </c>
      <c r="J34" s="164"/>
      <c r="K34" s="428">
        <f>'RAP JUIL'!I32</f>
        <v>0</v>
      </c>
      <c r="L34" s="428">
        <f>'RAP AOUT'!I32</f>
        <v>0</v>
      </c>
      <c r="M34" s="428">
        <f>'RAP SEP'!I32</f>
        <v>0</v>
      </c>
    </row>
    <row r="35" spans="1:13" ht="14.45" customHeight="1" x14ac:dyDescent="0.2">
      <c r="A35" s="137" t="s">
        <v>419</v>
      </c>
      <c r="B35" s="47"/>
      <c r="C35" s="47"/>
      <c r="D35" s="47"/>
      <c r="E35" s="137"/>
      <c r="F35" s="23"/>
      <c r="G35" s="23"/>
      <c r="H35" s="158"/>
      <c r="I35" s="172">
        <f t="shared" si="1"/>
        <v>0</v>
      </c>
      <c r="J35" s="164"/>
      <c r="K35" s="428">
        <f>'RAP JUIL'!I33</f>
        <v>0</v>
      </c>
      <c r="L35" s="428">
        <f>'RAP AOUT'!I33</f>
        <v>0</v>
      </c>
      <c r="M35" s="428">
        <f>'RAP SEP'!I33</f>
        <v>0</v>
      </c>
    </row>
    <row r="36" spans="1:13" ht="14.45" customHeight="1" x14ac:dyDescent="0.2">
      <c r="A36" s="137" t="s">
        <v>420</v>
      </c>
      <c r="B36" s="47"/>
      <c r="C36" s="47"/>
      <c r="D36" s="47"/>
      <c r="E36" s="137"/>
      <c r="F36" s="23"/>
      <c r="G36" s="23"/>
      <c r="H36" s="158"/>
      <c r="I36" s="172">
        <f t="shared" si="1"/>
        <v>0</v>
      </c>
      <c r="J36" s="164"/>
      <c r="K36" s="428">
        <f>'RAP JUIL'!I34</f>
        <v>0</v>
      </c>
      <c r="L36" s="428">
        <f>'RAP AOUT'!I34</f>
        <v>0</v>
      </c>
      <c r="M36" s="428">
        <f>'RAP SEP'!I34</f>
        <v>0</v>
      </c>
    </row>
    <row r="37" spans="1:13" ht="14.45" customHeight="1" x14ac:dyDescent="0.2">
      <c r="A37" s="137" t="s">
        <v>420</v>
      </c>
      <c r="B37" s="47"/>
      <c r="C37" s="47"/>
      <c r="D37" s="47"/>
      <c r="E37" s="137"/>
      <c r="F37" s="23"/>
      <c r="G37" s="23"/>
      <c r="H37" s="158"/>
      <c r="I37" s="172">
        <f t="shared" ref="I37" si="2">SUM(K37:M37)</f>
        <v>0</v>
      </c>
      <c r="J37" s="164"/>
      <c r="K37" s="428">
        <f>'RAP JUIL'!I35</f>
        <v>0</v>
      </c>
      <c r="L37" s="428">
        <f>'RAP AOUT'!I35</f>
        <v>0</v>
      </c>
      <c r="M37" s="428">
        <f>'RAP SEP'!I35</f>
        <v>0</v>
      </c>
    </row>
    <row r="38" spans="1:13" ht="14.45" customHeight="1" x14ac:dyDescent="0.2">
      <c r="A38" s="137" t="s">
        <v>421</v>
      </c>
      <c r="B38" s="47"/>
      <c r="C38" s="47"/>
      <c r="D38" s="47"/>
      <c r="E38" s="137"/>
      <c r="F38" s="23"/>
      <c r="G38" s="23"/>
      <c r="H38" s="158"/>
      <c r="I38" s="172">
        <f t="shared" si="1"/>
        <v>0</v>
      </c>
      <c r="J38" s="164"/>
      <c r="K38" s="428">
        <f>'RAP JUIL'!I36</f>
        <v>0</v>
      </c>
      <c r="L38" s="428">
        <f>'RAP AOUT'!I36</f>
        <v>0</v>
      </c>
      <c r="M38" s="428">
        <f>'RAP SEP'!I36</f>
        <v>0</v>
      </c>
    </row>
    <row r="39" spans="1:13" ht="14.45" customHeight="1" thickBot="1" x14ac:dyDescent="0.25">
      <c r="A39" s="137" t="s">
        <v>422</v>
      </c>
      <c r="B39" s="47"/>
      <c r="C39" s="47"/>
      <c r="D39" s="47"/>
      <c r="E39" s="137"/>
      <c r="I39" s="167">
        <f t="shared" si="1"/>
        <v>0</v>
      </c>
      <c r="J39" s="164"/>
      <c r="K39" s="428">
        <f>'RAP JUIL'!I37</f>
        <v>0</v>
      </c>
      <c r="L39" s="428">
        <f>'RAP AOUT'!I37</f>
        <v>0</v>
      </c>
      <c r="M39" s="428">
        <f>'RAP SEP'!I37</f>
        <v>0</v>
      </c>
    </row>
    <row r="40" spans="1:13" ht="14.45" customHeight="1" thickBot="1" x14ac:dyDescent="0.25">
      <c r="A40" s="137"/>
      <c r="B40" s="137"/>
      <c r="C40" s="137"/>
      <c r="D40" s="137"/>
      <c r="E40" s="137"/>
      <c r="F40" s="23"/>
      <c r="G40" s="23"/>
      <c r="H40" s="158"/>
      <c r="I40" s="158"/>
      <c r="J40" s="173"/>
    </row>
    <row r="41" spans="1:13" ht="14.45" customHeight="1" thickTop="1" x14ac:dyDescent="0.2">
      <c r="A41" s="137"/>
      <c r="B41" s="128" t="s">
        <v>423</v>
      </c>
      <c r="C41" s="137"/>
      <c r="D41" s="137"/>
      <c r="E41" s="137"/>
      <c r="F41" s="23"/>
      <c r="G41" s="23"/>
      <c r="H41" s="158"/>
      <c r="I41" s="158"/>
      <c r="J41" s="174">
        <f>SUM(I27:I39)</f>
        <v>0</v>
      </c>
    </row>
    <row r="42" spans="1:13" ht="14.45" customHeight="1" thickBot="1" x14ac:dyDescent="0.25">
      <c r="A42" s="128" t="s">
        <v>424</v>
      </c>
      <c r="B42" s="47"/>
      <c r="C42" s="47"/>
      <c r="D42" s="47"/>
      <c r="E42" s="137"/>
      <c r="F42" s="23"/>
      <c r="G42" s="23"/>
      <c r="H42" s="158"/>
      <c r="I42" s="158"/>
      <c r="J42" s="175">
        <f>SUM(J19-J41)</f>
        <v>0</v>
      </c>
      <c r="K42" s="429" t="s">
        <v>50</v>
      </c>
    </row>
    <row r="43" spans="1:13" ht="8.25" customHeight="1" thickTop="1" x14ac:dyDescent="0.2">
      <c r="A43" s="47"/>
      <c r="B43" s="47"/>
      <c r="C43" s="47"/>
      <c r="D43" s="47"/>
      <c r="E43" s="47"/>
      <c r="F43" s="47"/>
      <c r="G43" s="47"/>
      <c r="H43" s="158"/>
      <c r="I43" s="158"/>
      <c r="J43" s="176"/>
    </row>
    <row r="44" spans="1:13" ht="14.45" customHeight="1" x14ac:dyDescent="0.2">
      <c r="A44" s="603" t="s">
        <v>337</v>
      </c>
      <c r="B44" s="603"/>
      <c r="C44" s="603"/>
      <c r="D44" s="603"/>
      <c r="E44" s="603"/>
      <c r="F44" s="603"/>
      <c r="G44" s="603"/>
      <c r="H44" s="603"/>
      <c r="I44" s="603"/>
      <c r="J44" s="603"/>
    </row>
    <row r="45" spans="1:13" ht="8.25" customHeight="1" x14ac:dyDescent="0.2">
      <c r="A45" s="47"/>
      <c r="B45" s="47"/>
      <c r="C45" s="47"/>
      <c r="D45" s="47"/>
      <c r="E45" s="47"/>
      <c r="F45" s="47"/>
      <c r="G45" s="47"/>
      <c r="H45" s="158"/>
      <c r="I45" s="158"/>
      <c r="J45" s="158"/>
    </row>
    <row r="46" spans="1:13" ht="14.45" customHeight="1" x14ac:dyDescent="0.2">
      <c r="A46" s="137" t="s">
        <v>338</v>
      </c>
      <c r="B46" s="47"/>
      <c r="C46" s="363" t="s">
        <v>391</v>
      </c>
      <c r="D46" s="47" t="s">
        <v>425</v>
      </c>
      <c r="E46" s="47"/>
      <c r="F46" s="615">
        <f>SEPTEMBRE!$O$472</f>
        <v>0</v>
      </c>
      <c r="G46" s="616"/>
      <c r="H46" s="158"/>
      <c r="I46" s="158"/>
      <c r="J46" s="158"/>
    </row>
    <row r="47" spans="1:13" ht="14.45" customHeight="1" x14ac:dyDescent="0.2">
      <c r="A47" s="137" t="s">
        <v>426</v>
      </c>
      <c r="B47" s="137"/>
      <c r="C47" s="137"/>
      <c r="D47" s="137"/>
      <c r="E47" s="47"/>
      <c r="F47" s="617">
        <f>SEPTEMBRE!O473</f>
        <v>0</v>
      </c>
      <c r="G47" s="618"/>
      <c r="H47" s="158"/>
      <c r="I47" s="158"/>
      <c r="J47" s="158"/>
    </row>
    <row r="48" spans="1:13" ht="14.45" customHeight="1" x14ac:dyDescent="0.2">
      <c r="A48" s="137" t="s">
        <v>427</v>
      </c>
      <c r="B48" s="137"/>
      <c r="C48" s="137"/>
      <c r="D48" s="137"/>
      <c r="E48" s="47"/>
      <c r="F48" s="619">
        <f>SUM(F46:F47)</f>
        <v>0</v>
      </c>
      <c r="G48" s="620"/>
      <c r="H48" s="158"/>
      <c r="I48" s="158"/>
      <c r="J48" s="158"/>
    </row>
    <row r="49" spans="1:10" ht="14.45" customHeight="1" x14ac:dyDescent="0.2">
      <c r="A49" s="137" t="s">
        <v>428</v>
      </c>
      <c r="B49" s="137"/>
      <c r="C49" s="137"/>
      <c r="D49" s="137"/>
      <c r="E49" s="47"/>
      <c r="F49" s="621">
        <f>SEPTEMBRE!$O$474</f>
        <v>0</v>
      </c>
      <c r="G49" s="622"/>
      <c r="H49" s="158"/>
      <c r="I49" s="158"/>
      <c r="J49" s="158"/>
    </row>
    <row r="50" spans="1:10" ht="14.45" customHeight="1" x14ac:dyDescent="0.2">
      <c r="A50" s="137"/>
      <c r="B50" s="137"/>
      <c r="C50" s="137"/>
      <c r="D50" s="137" t="s">
        <v>429</v>
      </c>
      <c r="E50" s="47"/>
      <c r="F50" s="129"/>
      <c r="G50" s="129"/>
      <c r="H50" s="627">
        <f>SUM(F48)-SUM(F49)</f>
        <v>0</v>
      </c>
      <c r="I50" s="628"/>
      <c r="J50" s="629"/>
    </row>
    <row r="51" spans="1:10" ht="14.45" customHeight="1" x14ac:dyDescent="0.2">
      <c r="A51" s="137"/>
      <c r="B51" s="137"/>
      <c r="C51" s="137"/>
      <c r="D51" s="137" t="s">
        <v>430</v>
      </c>
      <c r="E51" s="47"/>
      <c r="F51" s="47"/>
      <c r="G51" s="47"/>
      <c r="H51" s="608">
        <f>SEPTEMBRE!$U$470</f>
        <v>0</v>
      </c>
      <c r="I51" s="609"/>
      <c r="J51" s="610"/>
    </row>
    <row r="52" spans="1:10" ht="14.45" customHeight="1" x14ac:dyDescent="0.2">
      <c r="A52" s="137"/>
      <c r="B52" s="137"/>
      <c r="C52" s="137"/>
      <c r="D52" s="137" t="s">
        <v>431</v>
      </c>
      <c r="E52" s="47"/>
      <c r="F52" s="47"/>
      <c r="G52" s="47"/>
      <c r="H52" s="608">
        <f>SEPTEMBRE!$U$480+SEPTEMBRE!$U$490+SEPTEMBRE!$U$500+SEPTEMBRE!$Z$470+SEPTEMBRE!$Z$480+SEPTEMBRE!$Z$490+SEPTEMBRE!$Z$500+SEPTEMBRE!AE470+SEPTEMBRE!AE480+SEPTEMBRE!AE490+SEPTEMBRE!AE500</f>
        <v>0</v>
      </c>
      <c r="I52" s="609"/>
      <c r="J52" s="610"/>
    </row>
    <row r="53" spans="1:10" ht="14.45" customHeight="1" x14ac:dyDescent="0.2">
      <c r="A53" s="137"/>
      <c r="B53" s="137"/>
      <c r="C53" s="137"/>
      <c r="D53" s="128" t="s">
        <v>432</v>
      </c>
      <c r="E53" s="47"/>
      <c r="F53" s="47"/>
      <c r="G53" s="47"/>
      <c r="H53" s="630">
        <f>SUM(H50:J52)</f>
        <v>0</v>
      </c>
      <c r="I53" s="631"/>
      <c r="J53" s="632"/>
    </row>
    <row r="54" spans="1:10" ht="17.45" customHeight="1" x14ac:dyDescent="0.2">
      <c r="A54" s="142" t="s">
        <v>481</v>
      </c>
      <c r="B54" s="141"/>
      <c r="C54" s="141"/>
      <c r="D54" s="465"/>
      <c r="E54" s="141"/>
      <c r="F54" s="141"/>
      <c r="G54" s="141"/>
      <c r="H54" s="614" t="s">
        <v>482</v>
      </c>
      <c r="I54" s="614"/>
      <c r="J54" s="614"/>
    </row>
    <row r="55" spans="1:10" ht="14.45" customHeight="1" x14ac:dyDescent="0.2">
      <c r="A55" s="603" t="s">
        <v>339</v>
      </c>
      <c r="B55" s="603"/>
      <c r="C55" s="603"/>
      <c r="D55" s="603"/>
      <c r="E55" s="603"/>
      <c r="F55" s="603"/>
      <c r="G55" s="603"/>
      <c r="H55" s="603"/>
      <c r="I55" s="603"/>
      <c r="J55" s="603"/>
    </row>
    <row r="56" spans="1:10" ht="14.45" customHeight="1" x14ac:dyDescent="0.2">
      <c r="A56" s="604"/>
      <c r="B56" s="604"/>
      <c r="C56" s="604"/>
      <c r="D56" s="604"/>
      <c r="E56" s="604"/>
      <c r="F56" s="604"/>
      <c r="G56" s="604"/>
      <c r="H56" s="604"/>
      <c r="I56" s="604"/>
      <c r="J56" s="604"/>
    </row>
    <row r="57" spans="1:10" ht="14.45" customHeight="1" x14ac:dyDescent="0.2">
      <c r="A57" s="604"/>
      <c r="B57" s="604"/>
      <c r="C57" s="604"/>
      <c r="D57" s="604"/>
      <c r="E57" s="604"/>
      <c r="F57" s="604"/>
      <c r="G57" s="604"/>
      <c r="H57" s="604"/>
      <c r="I57" s="604"/>
      <c r="J57" s="604"/>
    </row>
    <row r="58" spans="1:10" ht="14.45" customHeight="1" x14ac:dyDescent="0.2">
      <c r="A58" s="604"/>
      <c r="B58" s="604"/>
      <c r="C58" s="604"/>
      <c r="D58" s="604"/>
      <c r="E58" s="604"/>
      <c r="F58" s="604"/>
      <c r="G58" s="604"/>
      <c r="H58" s="604"/>
      <c r="I58" s="604"/>
      <c r="J58" s="604"/>
    </row>
    <row r="59" spans="1:10" ht="14.45" customHeight="1" x14ac:dyDescent="0.2">
      <c r="A59" s="604"/>
      <c r="B59" s="604"/>
      <c r="C59" s="604"/>
      <c r="D59" s="604"/>
      <c r="E59" s="604"/>
      <c r="F59" s="604"/>
      <c r="G59" s="604"/>
      <c r="H59" s="604"/>
      <c r="I59" s="604"/>
      <c r="J59" s="604"/>
    </row>
    <row r="60" spans="1:10" ht="8.25" customHeight="1" thickBot="1" x14ac:dyDescent="0.25">
      <c r="A60" s="312"/>
      <c r="B60" s="312"/>
      <c r="C60" s="312"/>
      <c r="D60" s="312"/>
      <c r="E60" s="312"/>
      <c r="F60" s="312"/>
      <c r="G60" s="312"/>
      <c r="H60" s="312"/>
      <c r="I60" s="312"/>
      <c r="J60" s="312"/>
    </row>
    <row r="61" spans="1:10" ht="14.45" customHeight="1" x14ac:dyDescent="0.2">
      <c r="A61" s="624" t="s">
        <v>340</v>
      </c>
      <c r="B61" s="624"/>
      <c r="C61" s="624"/>
      <c r="D61" s="624"/>
      <c r="E61" s="624"/>
      <c r="F61" s="624"/>
      <c r="G61" s="624"/>
      <c r="H61" s="624"/>
      <c r="I61" s="624"/>
      <c r="J61" s="624"/>
    </row>
    <row r="62" spans="1:10" ht="14.45" customHeight="1" x14ac:dyDescent="0.2">
      <c r="A62" s="137"/>
      <c r="B62" s="137"/>
      <c r="C62" s="137"/>
      <c r="D62" s="137"/>
      <c r="E62" s="137"/>
      <c r="F62" s="137"/>
      <c r="G62" s="137"/>
      <c r="H62" s="137"/>
      <c r="I62" s="137"/>
      <c r="J62" s="137"/>
    </row>
    <row r="63" spans="1:10" ht="14.45" customHeight="1" x14ac:dyDescent="0.2">
      <c r="A63" s="623"/>
      <c r="B63" s="623"/>
      <c r="C63" s="623"/>
      <c r="D63" s="313" t="s">
        <v>341</v>
      </c>
      <c r="E63" s="137"/>
      <c r="F63" s="137"/>
      <c r="G63" s="623"/>
      <c r="H63" s="623"/>
      <c r="I63" s="623"/>
      <c r="J63" s="313" t="s">
        <v>341</v>
      </c>
    </row>
    <row r="64" spans="1:10" ht="14.45" customHeight="1" x14ac:dyDescent="0.2">
      <c r="A64" s="137"/>
      <c r="B64" s="137"/>
      <c r="C64" s="137"/>
      <c r="D64" s="137"/>
      <c r="E64" s="137"/>
      <c r="F64" s="137"/>
      <c r="G64" s="137"/>
      <c r="H64" s="137"/>
      <c r="I64" s="137"/>
      <c r="J64" s="137"/>
    </row>
    <row r="65" spans="1:10" ht="14.45" customHeight="1" x14ac:dyDescent="0.2">
      <c r="A65" s="623"/>
      <c r="B65" s="623"/>
      <c r="C65" s="623"/>
      <c r="D65" s="476" t="s">
        <v>3</v>
      </c>
      <c r="E65" s="137"/>
      <c r="F65" s="137"/>
      <c r="G65" s="623"/>
      <c r="H65" s="623"/>
      <c r="I65" s="623"/>
      <c r="J65" s="313" t="s">
        <v>341</v>
      </c>
    </row>
    <row r="66" spans="1:10" ht="14.45" customHeight="1" thickBot="1" x14ac:dyDescent="0.25">
      <c r="A66" s="314"/>
      <c r="B66" s="314"/>
      <c r="C66" s="314"/>
      <c r="D66" s="314"/>
      <c r="E66" s="314"/>
      <c r="F66" s="314"/>
      <c r="G66" s="314"/>
      <c r="H66" s="314"/>
      <c r="I66" s="314"/>
      <c r="J66" s="314"/>
    </row>
    <row r="67" spans="1:10" ht="14.45" customHeight="1" x14ac:dyDescent="0.2">
      <c r="A67" s="137"/>
      <c r="B67" s="137"/>
      <c r="C67" s="137"/>
      <c r="D67" s="137"/>
      <c r="E67" s="137"/>
      <c r="F67" s="137"/>
      <c r="G67" s="137"/>
      <c r="H67" s="137"/>
      <c r="I67" s="137"/>
      <c r="J67" s="315" t="s">
        <v>379</v>
      </c>
    </row>
    <row r="68" spans="1:10" ht="14.45" customHeight="1" x14ac:dyDescent="0.2">
      <c r="A68" s="128"/>
      <c r="B68" s="137"/>
      <c r="C68" s="137"/>
      <c r="D68" s="137"/>
      <c r="E68" s="137"/>
      <c r="F68" s="137"/>
      <c r="G68" s="137"/>
      <c r="H68" s="137"/>
      <c r="I68" s="137"/>
      <c r="J68" s="137"/>
    </row>
    <row r="69" spans="1:10" ht="14.45" customHeight="1" x14ac:dyDescent="0.2">
      <c r="A69" s="128" t="s">
        <v>342</v>
      </c>
      <c r="B69" s="137"/>
      <c r="C69" s="137"/>
      <c r="D69" s="137"/>
      <c r="E69" s="137"/>
      <c r="F69" s="137"/>
      <c r="G69" s="137"/>
      <c r="H69" s="137"/>
      <c r="I69" s="137"/>
      <c r="J69" s="137"/>
    </row>
    <row r="70" spans="1:10" ht="14.45" customHeight="1" x14ac:dyDescent="0.2">
      <c r="A70" s="128" t="s">
        <v>343</v>
      </c>
      <c r="B70" s="128"/>
      <c r="C70" s="128"/>
      <c r="D70" s="128"/>
      <c r="E70" s="128"/>
      <c r="F70" s="128"/>
      <c r="G70" s="137"/>
      <c r="H70" s="137"/>
      <c r="I70" s="137"/>
      <c r="J70" s="137"/>
    </row>
  </sheetData>
  <sheetProtection algorithmName="SHA-512" hashValue="LjRSE/foQxpotT97+9re5TR4f5wWxX07xks/IYoc6/WKf/BXb27ixBtkno2Fo6tijk9/DYJHq9R1g/9GE2t0NQ==" saltValue="3l07HS5MxFklmGw0mhfTSA==" spinCount="100000" sheet="1" objects="1" scenarios="1" formatColumns="0" formatRows="0"/>
  <mergeCells count="25">
    <mergeCell ref="G65:I65"/>
    <mergeCell ref="A65:C65"/>
    <mergeCell ref="A5:J5"/>
    <mergeCell ref="A61:J61"/>
    <mergeCell ref="A44:J44"/>
    <mergeCell ref="F46:G46"/>
    <mergeCell ref="F47:G47"/>
    <mergeCell ref="F48:G48"/>
    <mergeCell ref="F49:G49"/>
    <mergeCell ref="H50:J50"/>
    <mergeCell ref="H51:J51"/>
    <mergeCell ref="H52:J52"/>
    <mergeCell ref="H53:J53"/>
    <mergeCell ref="H54:J54"/>
    <mergeCell ref="A56:J56"/>
    <mergeCell ref="A57:J57"/>
    <mergeCell ref="A58:J58"/>
    <mergeCell ref="A59:J59"/>
    <mergeCell ref="A63:C63"/>
    <mergeCell ref="G63:I63"/>
    <mergeCell ref="A1:J1"/>
    <mergeCell ref="A2:J2"/>
    <mergeCell ref="G4:J4"/>
    <mergeCell ref="A6:J6"/>
    <mergeCell ref="A55:J55"/>
  </mergeCells>
  <printOptions horizontalCentered="1" verticalCentered="1"/>
  <pageMargins left="0" right="0" top="0" bottom="0" header="0.3" footer="0.3"/>
  <pageSetup paperSize="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N70"/>
  <sheetViews>
    <sheetView showGridLines="0" workbookViewId="0">
      <selection activeCell="J8" sqref="J8"/>
    </sheetView>
  </sheetViews>
  <sheetFormatPr defaultColWidth="8.85546875" defaultRowHeight="14.45" customHeight="1" x14ac:dyDescent="0.2"/>
  <cols>
    <col min="8" max="10" width="11.7109375" style="159" customWidth="1"/>
    <col min="11" max="13" width="9.140625" style="429"/>
  </cols>
  <sheetData>
    <row r="1" spans="1:14" s="139" customFormat="1" ht="14.45" customHeight="1" x14ac:dyDescent="0.2">
      <c r="A1" s="625" t="str">
        <f>JANVIER!H10</f>
        <v>SYNDICAT DES MÉTALLOS SL</v>
      </c>
      <c r="B1" s="625"/>
      <c r="C1" s="625"/>
      <c r="D1" s="625"/>
      <c r="E1" s="625"/>
      <c r="F1" s="625"/>
      <c r="G1" s="625"/>
      <c r="H1" s="625"/>
      <c r="I1" s="625"/>
      <c r="J1" s="625"/>
      <c r="K1" s="423"/>
      <c r="L1" s="423"/>
      <c r="M1" s="423"/>
    </row>
    <row r="2" spans="1:14" s="139" customFormat="1" ht="14.45" customHeight="1" x14ac:dyDescent="0.2">
      <c r="A2" s="599" t="s">
        <v>331</v>
      </c>
      <c r="B2" s="599"/>
      <c r="C2" s="599"/>
      <c r="D2" s="599"/>
      <c r="E2" s="599"/>
      <c r="F2" s="599"/>
      <c r="G2" s="599"/>
      <c r="H2" s="599"/>
      <c r="I2" s="599"/>
      <c r="J2" s="599"/>
      <c r="K2" s="423"/>
      <c r="L2" s="423"/>
      <c r="M2" s="423"/>
    </row>
    <row r="3" spans="1:14" s="139" customFormat="1" ht="14.45" customHeight="1" x14ac:dyDescent="0.2">
      <c r="B3" s="150"/>
      <c r="C3" s="150"/>
      <c r="D3" s="150"/>
      <c r="E3" s="150"/>
      <c r="F3" s="155" t="s">
        <v>293</v>
      </c>
      <c r="G3" s="151">
        <f>JANVIER!E11</f>
        <v>0</v>
      </c>
      <c r="H3" s="157"/>
      <c r="I3" s="157"/>
      <c r="J3" s="157"/>
      <c r="K3" s="423"/>
      <c r="L3" s="423"/>
      <c r="M3" s="423"/>
    </row>
    <row r="4" spans="1:14" s="139" customFormat="1" ht="14.45" customHeight="1" x14ac:dyDescent="0.2">
      <c r="A4" s="152"/>
      <c r="B4" s="152"/>
      <c r="C4" s="152"/>
      <c r="E4" s="153"/>
      <c r="F4" s="311" t="s">
        <v>332</v>
      </c>
      <c r="G4" s="335" t="s">
        <v>385</v>
      </c>
      <c r="H4" s="335"/>
      <c r="I4" s="335"/>
      <c r="J4" s="336"/>
      <c r="K4" s="423"/>
      <c r="L4" s="423"/>
      <c r="M4" s="423"/>
    </row>
    <row r="5" spans="1:14" ht="14.45" customHeight="1" x14ac:dyDescent="0.2">
      <c r="A5" s="626" t="s">
        <v>386</v>
      </c>
      <c r="B5" s="626"/>
      <c r="C5" s="626"/>
      <c r="D5" s="626"/>
      <c r="E5" s="626"/>
      <c r="F5" s="626"/>
      <c r="G5" s="626"/>
      <c r="H5" s="626"/>
      <c r="I5" s="626"/>
      <c r="J5" s="626"/>
      <c r="K5" s="424"/>
      <c r="L5" s="424"/>
      <c r="M5" s="424"/>
      <c r="N5" s="405"/>
    </row>
    <row r="6" spans="1:14" ht="14.45" customHeight="1" x14ac:dyDescent="0.2">
      <c r="A6" s="601" t="s">
        <v>334</v>
      </c>
      <c r="B6" s="601"/>
      <c r="C6" s="601"/>
      <c r="D6" s="601"/>
      <c r="E6" s="601"/>
      <c r="F6" s="601"/>
      <c r="G6" s="601"/>
      <c r="H6" s="601"/>
      <c r="I6" s="601"/>
      <c r="J6" s="601"/>
      <c r="K6" s="424"/>
      <c r="L6" s="424"/>
      <c r="M6" s="424"/>
      <c r="N6" s="404"/>
    </row>
    <row r="7" spans="1:14" ht="8.25" customHeight="1" thickBot="1" x14ac:dyDescent="0.25">
      <c r="A7" s="47"/>
      <c r="B7" s="47"/>
      <c r="C7" s="47"/>
      <c r="D7" s="47"/>
      <c r="E7" s="47"/>
      <c r="F7" s="47"/>
      <c r="G7" s="47"/>
      <c r="H7" s="158"/>
      <c r="I7" s="158"/>
      <c r="J7" s="158"/>
    </row>
    <row r="8" spans="1:14" ht="14.45" customHeight="1" x14ac:dyDescent="0.2">
      <c r="A8" s="137" t="s">
        <v>396</v>
      </c>
      <c r="B8" s="137"/>
      <c r="C8" s="137"/>
      <c r="D8" s="137"/>
      <c r="E8" s="137"/>
      <c r="F8" s="23"/>
      <c r="G8" s="23"/>
      <c r="H8" s="158"/>
      <c r="I8" s="158"/>
      <c r="J8" s="160">
        <f>'RAP OCT'!J7</f>
        <v>0</v>
      </c>
    </row>
    <row r="9" spans="1:14" ht="14.45" customHeight="1" x14ac:dyDescent="0.2">
      <c r="A9" s="128" t="s">
        <v>335</v>
      </c>
      <c r="B9" s="137"/>
      <c r="C9" s="137"/>
      <c r="D9" s="137"/>
      <c r="E9" s="137"/>
      <c r="F9" s="23"/>
      <c r="G9" s="23"/>
      <c r="H9" s="158"/>
      <c r="I9" s="161"/>
      <c r="J9" s="162" t="s">
        <v>50</v>
      </c>
      <c r="K9" s="430" t="s">
        <v>264</v>
      </c>
      <c r="L9" s="430" t="s">
        <v>273</v>
      </c>
      <c r="M9" s="430" t="s">
        <v>282</v>
      </c>
    </row>
    <row r="10" spans="1:14" ht="14.45" customHeight="1" x14ac:dyDescent="0.2">
      <c r="A10" s="47" t="s">
        <v>397</v>
      </c>
      <c r="B10" s="47"/>
      <c r="C10" s="47"/>
      <c r="D10" s="47"/>
      <c r="E10" s="47"/>
      <c r="F10" s="47"/>
      <c r="G10" s="47"/>
      <c r="H10" s="158"/>
      <c r="I10" s="163">
        <f t="shared" ref="I10:I17" si="0">SUM(K10:M10)</f>
        <v>0</v>
      </c>
      <c r="J10" s="164"/>
      <c r="K10" s="428">
        <f>'RAP OCT'!I9</f>
        <v>0</v>
      </c>
      <c r="L10" s="428">
        <f>'RAP NOV'!I9</f>
        <v>0</v>
      </c>
      <c r="M10" s="428">
        <f>'RAP DÉC'!I9</f>
        <v>0</v>
      </c>
    </row>
    <row r="11" spans="1:14" ht="14.45" customHeight="1" x14ac:dyDescent="0.2">
      <c r="A11" s="47" t="s">
        <v>398</v>
      </c>
      <c r="B11" s="47"/>
      <c r="C11" s="47"/>
      <c r="D11" s="47"/>
      <c r="E11" s="47"/>
      <c r="F11" s="47"/>
      <c r="G11" s="47"/>
      <c r="H11" s="158"/>
      <c r="I11" s="165">
        <f t="shared" si="0"/>
        <v>0</v>
      </c>
      <c r="J11" s="164"/>
      <c r="K11" s="428">
        <f>'RAP OCT'!I10</f>
        <v>0</v>
      </c>
      <c r="L11" s="428">
        <f>'RAP NOV'!I10</f>
        <v>0</v>
      </c>
      <c r="M11" s="428">
        <f>'RAP DÉC'!I10</f>
        <v>0</v>
      </c>
    </row>
    <row r="12" spans="1:14" ht="14.45" customHeight="1" x14ac:dyDescent="0.2">
      <c r="A12" s="47" t="s">
        <v>399</v>
      </c>
      <c r="B12" s="47"/>
      <c r="C12" s="47"/>
      <c r="D12" s="47"/>
      <c r="E12" s="47"/>
      <c r="F12" s="47"/>
      <c r="G12" s="47"/>
      <c r="H12" s="158"/>
      <c r="I12" s="166">
        <f t="shared" si="0"/>
        <v>0</v>
      </c>
      <c r="J12" s="164"/>
      <c r="K12" s="428">
        <f>'RAP OCT'!I11</f>
        <v>0</v>
      </c>
      <c r="L12" s="428">
        <f>'RAP NOV'!I11</f>
        <v>0</v>
      </c>
      <c r="M12" s="428">
        <f>'RAP DÉC'!I11</f>
        <v>0</v>
      </c>
    </row>
    <row r="13" spans="1:14" ht="14.45" customHeight="1" x14ac:dyDescent="0.2">
      <c r="A13" s="47" t="s">
        <v>400</v>
      </c>
      <c r="B13" s="47"/>
      <c r="C13" s="47"/>
      <c r="D13" s="47"/>
      <c r="E13" s="47"/>
      <c r="F13" s="47"/>
      <c r="G13" s="47"/>
      <c r="H13" s="158"/>
      <c r="I13" s="166">
        <f t="shared" si="0"/>
        <v>0</v>
      </c>
      <c r="J13" s="164"/>
      <c r="K13" s="428">
        <f>'RAP OCT'!I12</f>
        <v>0</v>
      </c>
      <c r="L13" s="428">
        <f>'RAP NOV'!I12</f>
        <v>0</v>
      </c>
      <c r="M13" s="428">
        <f>'RAP DÉC'!I12</f>
        <v>0</v>
      </c>
    </row>
    <row r="14" spans="1:14" ht="14.45" customHeight="1" x14ac:dyDescent="0.2">
      <c r="A14" s="47" t="s">
        <v>401</v>
      </c>
      <c r="B14" s="47"/>
      <c r="C14" s="47"/>
      <c r="D14" s="47"/>
      <c r="E14" s="47"/>
      <c r="F14" s="47"/>
      <c r="G14" s="47"/>
      <c r="H14" s="158"/>
      <c r="I14" s="166">
        <f t="shared" si="0"/>
        <v>0</v>
      </c>
      <c r="J14" s="164"/>
      <c r="K14" s="428">
        <f>'RAP OCT'!I13</f>
        <v>0</v>
      </c>
      <c r="L14" s="428">
        <f>'RAP NOV'!I13</f>
        <v>0</v>
      </c>
      <c r="M14" s="428">
        <f>'RAP DÉC'!I13</f>
        <v>0</v>
      </c>
    </row>
    <row r="15" spans="1:14" ht="14.45" customHeight="1" x14ac:dyDescent="0.2">
      <c r="A15" s="47" t="s">
        <v>402</v>
      </c>
      <c r="B15" s="47"/>
      <c r="C15" s="47"/>
      <c r="D15" s="47"/>
      <c r="E15" s="47"/>
      <c r="F15" s="47"/>
      <c r="G15" s="47"/>
      <c r="H15" s="158"/>
      <c r="I15" s="166">
        <f t="shared" si="0"/>
        <v>0</v>
      </c>
      <c r="J15" s="164"/>
      <c r="K15" s="428">
        <f>'RAP OCT'!I14</f>
        <v>0</v>
      </c>
      <c r="L15" s="428">
        <f>'RAP NOV'!I14</f>
        <v>0</v>
      </c>
      <c r="M15" s="428">
        <f>'RAP DÉC'!I14</f>
        <v>0</v>
      </c>
    </row>
    <row r="16" spans="1:14" ht="14.45" customHeight="1" x14ac:dyDescent="0.2">
      <c r="A16" s="47"/>
      <c r="B16" s="47" t="s">
        <v>53</v>
      </c>
      <c r="C16" s="137" t="s">
        <v>403</v>
      </c>
      <c r="D16" s="47"/>
      <c r="E16" s="47"/>
      <c r="F16" s="47"/>
      <c r="G16" s="47"/>
      <c r="H16" s="158"/>
      <c r="I16" s="166">
        <f t="shared" si="0"/>
        <v>0</v>
      </c>
      <c r="J16" s="164"/>
      <c r="K16" s="428">
        <f>'RAP OCT'!I15</f>
        <v>0</v>
      </c>
      <c r="L16" s="428">
        <f>'RAP NOV'!I15</f>
        <v>0</v>
      </c>
      <c r="M16" s="428">
        <f>'RAP DÉC'!I15</f>
        <v>0</v>
      </c>
    </row>
    <row r="17" spans="1:13" ht="14.45" customHeight="1" thickBot="1" x14ac:dyDescent="0.25">
      <c r="A17" s="47"/>
      <c r="B17" s="47"/>
      <c r="C17" s="137" t="s">
        <v>404</v>
      </c>
      <c r="D17" s="47"/>
      <c r="E17" s="47"/>
      <c r="F17" s="47"/>
      <c r="G17" s="47"/>
      <c r="H17" s="158"/>
      <c r="I17" s="167">
        <f t="shared" si="0"/>
        <v>0</v>
      </c>
      <c r="J17" s="164"/>
      <c r="K17" s="428">
        <f>'RAP OCT'!I16</f>
        <v>0</v>
      </c>
      <c r="L17" s="428">
        <f>'RAP NOV'!I16</f>
        <v>0</v>
      </c>
      <c r="M17" s="428">
        <f>'RAP DÉC'!I16</f>
        <v>0</v>
      </c>
    </row>
    <row r="18" spans="1:13" ht="14.45" customHeight="1" thickBot="1" x14ac:dyDescent="0.25">
      <c r="A18" s="47"/>
      <c r="B18" s="128" t="s">
        <v>405</v>
      </c>
      <c r="C18" s="47"/>
      <c r="D18" s="47"/>
      <c r="E18" s="47"/>
      <c r="F18" s="47"/>
      <c r="G18" s="47"/>
      <c r="H18" s="158"/>
      <c r="I18" s="158"/>
      <c r="J18" s="408">
        <f>SUM(I10:I17)</f>
        <v>0</v>
      </c>
      <c r="K18" s="429" t="s">
        <v>50</v>
      </c>
    </row>
    <row r="19" spans="1:13" ht="14.45" customHeight="1" thickTop="1" thickBot="1" x14ac:dyDescent="0.25">
      <c r="A19" s="47"/>
      <c r="B19" s="128" t="s">
        <v>406</v>
      </c>
      <c r="C19" s="47"/>
      <c r="D19" s="47"/>
      <c r="E19" s="47"/>
      <c r="F19" s="47"/>
      <c r="G19" s="47"/>
      <c r="H19" s="158"/>
      <c r="I19" s="158"/>
      <c r="J19" s="403">
        <f>SUM(J8:J18)</f>
        <v>0</v>
      </c>
    </row>
    <row r="20" spans="1:13" ht="14.45" customHeight="1" x14ac:dyDescent="0.2">
      <c r="A20" s="137"/>
      <c r="B20" s="137"/>
      <c r="C20" s="137"/>
      <c r="D20" s="137"/>
      <c r="E20" s="137"/>
      <c r="F20" s="23"/>
      <c r="G20" s="23"/>
      <c r="H20" s="158"/>
      <c r="I20" s="158"/>
      <c r="J20" s="164"/>
    </row>
    <row r="21" spans="1:13" ht="14.45" customHeight="1" x14ac:dyDescent="0.2">
      <c r="A21" s="137"/>
      <c r="B21" s="128" t="s">
        <v>336</v>
      </c>
      <c r="C21" s="137"/>
      <c r="D21" s="137"/>
      <c r="E21" s="137"/>
      <c r="F21" s="23"/>
      <c r="G21" s="23"/>
      <c r="H21" s="158"/>
      <c r="I21" s="158"/>
      <c r="J21" s="164"/>
    </row>
    <row r="22" spans="1:13" ht="14.45" customHeight="1" x14ac:dyDescent="0.2">
      <c r="A22" s="47" t="s">
        <v>306</v>
      </c>
      <c r="B22" s="47"/>
      <c r="C22" s="47"/>
      <c r="D22" s="47"/>
      <c r="E22" s="47"/>
      <c r="F22" s="23"/>
      <c r="G22" s="23"/>
      <c r="H22" s="158"/>
      <c r="I22" s="158"/>
      <c r="J22" s="164"/>
      <c r="K22" s="430" t="s">
        <v>264</v>
      </c>
      <c r="L22" s="430" t="s">
        <v>273</v>
      </c>
      <c r="M22" s="430" t="s">
        <v>282</v>
      </c>
    </row>
    <row r="23" spans="1:13" ht="14.45" customHeight="1" x14ac:dyDescent="0.2">
      <c r="A23" s="47" t="s">
        <v>407</v>
      </c>
      <c r="B23" s="47"/>
      <c r="C23" s="47"/>
      <c r="D23" s="47"/>
      <c r="E23" s="47"/>
      <c r="F23" s="23"/>
      <c r="G23" s="23"/>
      <c r="H23" s="168">
        <f>SUM(K23:M23)</f>
        <v>0</v>
      </c>
      <c r="I23" s="158"/>
      <c r="J23" s="164"/>
      <c r="K23" s="428">
        <f>'RAP OCT'!H22</f>
        <v>0</v>
      </c>
      <c r="L23" s="428">
        <f>'RAP NOV'!H22</f>
        <v>0</v>
      </c>
      <c r="M23" s="428">
        <f>'RAP DÉC'!H22</f>
        <v>0</v>
      </c>
    </row>
    <row r="24" spans="1:13" ht="14.45" customHeight="1" x14ac:dyDescent="0.2">
      <c r="A24" s="47" t="s">
        <v>408</v>
      </c>
      <c r="B24" s="47"/>
      <c r="C24" s="47"/>
      <c r="D24" s="47"/>
      <c r="E24" s="47"/>
      <c r="F24" s="23"/>
      <c r="G24" s="23"/>
      <c r="H24" s="169">
        <f>SUM(K24:M24)</f>
        <v>0</v>
      </c>
      <c r="I24" s="158"/>
      <c r="J24" s="164"/>
      <c r="K24" s="428">
        <f>'RAP OCT'!H23</f>
        <v>0</v>
      </c>
      <c r="L24" s="428">
        <f>'RAP NOV'!H23</f>
        <v>0</v>
      </c>
      <c r="M24" s="428">
        <f>'RAP DÉC'!H23</f>
        <v>0</v>
      </c>
    </row>
    <row r="25" spans="1:13" ht="14.45" customHeight="1" x14ac:dyDescent="0.2">
      <c r="A25" s="47" t="s">
        <v>409</v>
      </c>
      <c r="B25" s="47"/>
      <c r="C25" s="47"/>
      <c r="D25" s="47"/>
      <c r="E25" s="47"/>
      <c r="F25" s="23"/>
      <c r="G25" s="23"/>
      <c r="H25" s="169">
        <f>SUM(K25:M25)</f>
        <v>0</v>
      </c>
      <c r="I25" s="158"/>
      <c r="J25" s="164"/>
      <c r="K25" s="428">
        <f>'RAP OCT'!H24</f>
        <v>0</v>
      </c>
      <c r="L25" s="428">
        <f>'RAP NOV'!H24</f>
        <v>0</v>
      </c>
      <c r="M25" s="428">
        <f>'RAP DÉC'!H24</f>
        <v>0</v>
      </c>
    </row>
    <row r="26" spans="1:13" ht="14.45" customHeight="1" thickBot="1" x14ac:dyDescent="0.25">
      <c r="A26" s="47" t="s">
        <v>410</v>
      </c>
      <c r="B26" s="47"/>
      <c r="C26" s="47"/>
      <c r="D26" s="47"/>
      <c r="E26" s="47"/>
      <c r="F26" s="23"/>
      <c r="G26" s="23"/>
      <c r="H26" s="170">
        <f>SUM(K26:M26)</f>
        <v>0</v>
      </c>
      <c r="I26" s="158"/>
      <c r="J26" s="164"/>
      <c r="K26" s="428">
        <f>'RAP OCT'!H25</f>
        <v>0</v>
      </c>
      <c r="L26" s="428">
        <f>'RAP NOV'!H25</f>
        <v>0</v>
      </c>
      <c r="M26" s="428">
        <f>'RAP DÉC'!H25</f>
        <v>0</v>
      </c>
    </row>
    <row r="27" spans="1:13" ht="14.45" customHeight="1" x14ac:dyDescent="0.2">
      <c r="A27" s="137"/>
      <c r="B27" s="137" t="s">
        <v>411</v>
      </c>
      <c r="C27" s="137"/>
      <c r="D27" s="137"/>
      <c r="E27" s="137"/>
      <c r="F27" s="23"/>
      <c r="G27" s="23"/>
      <c r="H27" s="158"/>
      <c r="I27" s="171">
        <f>SUM(H23:H26)</f>
        <v>0</v>
      </c>
      <c r="J27" s="164"/>
      <c r="K27" s="430" t="s">
        <v>264</v>
      </c>
      <c r="L27" s="430" t="s">
        <v>273</v>
      </c>
      <c r="M27" s="430" t="s">
        <v>282</v>
      </c>
    </row>
    <row r="28" spans="1:13" ht="14.45" customHeight="1" x14ac:dyDescent="0.2">
      <c r="A28" s="137" t="s">
        <v>412</v>
      </c>
      <c r="B28" s="47"/>
      <c r="C28" s="47"/>
      <c r="D28" s="47"/>
      <c r="E28" s="137"/>
      <c r="F28" s="23"/>
      <c r="G28" s="23"/>
      <c r="H28" s="158"/>
      <c r="I28" s="172">
        <f t="shared" ref="I28:I39" si="1">SUM(K28:M28)</f>
        <v>0</v>
      </c>
      <c r="J28" s="164"/>
      <c r="K28" s="428">
        <f>'RAP OCT'!I26</f>
        <v>0</v>
      </c>
      <c r="L28" s="428">
        <f>'RAP NOV'!I26</f>
        <v>0</v>
      </c>
      <c r="M28" s="428">
        <f>'RAP DÉC'!I26</f>
        <v>0</v>
      </c>
    </row>
    <row r="29" spans="1:13" ht="14.45" customHeight="1" x14ac:dyDescent="0.2">
      <c r="A29" s="137" t="s">
        <v>413</v>
      </c>
      <c r="B29" s="47"/>
      <c r="C29" s="47"/>
      <c r="D29" s="47"/>
      <c r="E29" s="137"/>
      <c r="F29" s="23"/>
      <c r="G29" s="23"/>
      <c r="H29" s="158"/>
      <c r="I29" s="172">
        <f t="shared" si="1"/>
        <v>0</v>
      </c>
      <c r="J29" s="164"/>
      <c r="K29" s="428">
        <f>'RAP OCT'!I27</f>
        <v>0</v>
      </c>
      <c r="L29" s="428">
        <f>'RAP NOV'!I27</f>
        <v>0</v>
      </c>
      <c r="M29" s="428">
        <f>'RAP DÉC'!I27</f>
        <v>0</v>
      </c>
    </row>
    <row r="30" spans="1:13" ht="14.45" customHeight="1" x14ac:dyDescent="0.2">
      <c r="A30" s="137" t="s">
        <v>414</v>
      </c>
      <c r="B30" s="47"/>
      <c r="C30" s="47"/>
      <c r="D30" s="47"/>
      <c r="E30" s="137"/>
      <c r="F30" s="23"/>
      <c r="G30" s="23"/>
      <c r="H30" s="158"/>
      <c r="I30" s="172">
        <f t="shared" si="1"/>
        <v>0</v>
      </c>
      <c r="J30" s="164"/>
      <c r="K30" s="428">
        <f>'RAP OCT'!I28</f>
        <v>0</v>
      </c>
      <c r="L30" s="428">
        <f>'RAP NOV'!I28</f>
        <v>0</v>
      </c>
      <c r="M30" s="428">
        <f>'RAP DÉC'!I28</f>
        <v>0</v>
      </c>
    </row>
    <row r="31" spans="1:13" ht="14.45" customHeight="1" x14ac:dyDescent="0.2">
      <c r="A31" s="137" t="s">
        <v>415</v>
      </c>
      <c r="B31" s="47"/>
      <c r="C31" s="47"/>
      <c r="D31" s="47"/>
      <c r="E31" s="137"/>
      <c r="F31" s="23"/>
      <c r="G31" s="23"/>
      <c r="H31" s="158"/>
      <c r="I31" s="172">
        <f t="shared" si="1"/>
        <v>0</v>
      </c>
      <c r="J31" s="164"/>
      <c r="K31" s="428">
        <f>'RAP OCT'!I29</f>
        <v>0</v>
      </c>
      <c r="L31" s="428">
        <f>'RAP NOV'!I29</f>
        <v>0</v>
      </c>
      <c r="M31" s="428">
        <f>'RAP DÉC'!I29</f>
        <v>0</v>
      </c>
    </row>
    <row r="32" spans="1:13" ht="14.45" customHeight="1" x14ac:dyDescent="0.2">
      <c r="A32" s="137" t="s">
        <v>416</v>
      </c>
      <c r="B32" s="47"/>
      <c r="C32" s="47"/>
      <c r="D32" s="47"/>
      <c r="E32" s="137"/>
      <c r="F32" s="23"/>
      <c r="G32" s="23"/>
      <c r="H32" s="158"/>
      <c r="I32" s="172">
        <f t="shared" si="1"/>
        <v>0</v>
      </c>
      <c r="J32" s="164"/>
      <c r="K32" s="428">
        <f>'RAP OCT'!I30</f>
        <v>0</v>
      </c>
      <c r="L32" s="428">
        <f>'RAP NOV'!I30</f>
        <v>0</v>
      </c>
      <c r="M32" s="428">
        <f>'RAP DÉC'!I30</f>
        <v>0</v>
      </c>
    </row>
    <row r="33" spans="1:13" ht="14.45" customHeight="1" x14ac:dyDescent="0.2">
      <c r="A33" s="137" t="s">
        <v>417</v>
      </c>
      <c r="B33" s="47"/>
      <c r="C33" s="47"/>
      <c r="D33" s="47"/>
      <c r="E33" s="137"/>
      <c r="F33" s="23"/>
      <c r="G33" s="23"/>
      <c r="H33" s="158"/>
      <c r="I33" s="172">
        <f t="shared" si="1"/>
        <v>0</v>
      </c>
      <c r="J33" s="164"/>
      <c r="K33" s="428">
        <f>'RAP OCT'!I31</f>
        <v>0</v>
      </c>
      <c r="L33" s="428">
        <f>'RAP NOV'!I31</f>
        <v>0</v>
      </c>
      <c r="M33" s="428">
        <f>'RAP DÉC'!I31</f>
        <v>0</v>
      </c>
    </row>
    <row r="34" spans="1:13" ht="14.45" customHeight="1" x14ac:dyDescent="0.2">
      <c r="A34" s="137" t="s">
        <v>418</v>
      </c>
      <c r="B34" s="47"/>
      <c r="C34" s="47"/>
      <c r="D34" s="47"/>
      <c r="E34" s="137"/>
      <c r="F34" s="23"/>
      <c r="G34" s="23"/>
      <c r="H34" s="158"/>
      <c r="I34" s="172">
        <f t="shared" si="1"/>
        <v>0</v>
      </c>
      <c r="J34" s="164"/>
      <c r="K34" s="428">
        <f>'RAP OCT'!I32</f>
        <v>0</v>
      </c>
      <c r="L34" s="428">
        <f>'RAP NOV'!I32</f>
        <v>0</v>
      </c>
      <c r="M34" s="428">
        <f>'RAP DÉC'!I32</f>
        <v>0</v>
      </c>
    </row>
    <row r="35" spans="1:13" ht="14.45" customHeight="1" x14ac:dyDescent="0.2">
      <c r="A35" s="137" t="s">
        <v>419</v>
      </c>
      <c r="B35" s="47"/>
      <c r="C35" s="47"/>
      <c r="D35" s="47"/>
      <c r="E35" s="137"/>
      <c r="F35" s="23"/>
      <c r="G35" s="23"/>
      <c r="H35" s="158"/>
      <c r="I35" s="172">
        <f t="shared" si="1"/>
        <v>0</v>
      </c>
      <c r="J35" s="164"/>
      <c r="K35" s="428">
        <f>'RAP OCT'!I33</f>
        <v>0</v>
      </c>
      <c r="L35" s="428">
        <f>'RAP NOV'!I33</f>
        <v>0</v>
      </c>
      <c r="M35" s="428">
        <f>'RAP DÉC'!I33</f>
        <v>0</v>
      </c>
    </row>
    <row r="36" spans="1:13" ht="14.45" customHeight="1" x14ac:dyDescent="0.2">
      <c r="A36" s="137" t="s">
        <v>420</v>
      </c>
      <c r="B36" s="47"/>
      <c r="C36" s="47"/>
      <c r="D36" s="47"/>
      <c r="E36" s="137"/>
      <c r="F36" s="23"/>
      <c r="G36" s="23"/>
      <c r="H36" s="158"/>
      <c r="I36" s="172">
        <f t="shared" si="1"/>
        <v>0</v>
      </c>
      <c r="J36" s="164"/>
      <c r="K36" s="428">
        <f>'RAP OCT'!I34</f>
        <v>0</v>
      </c>
      <c r="L36" s="428">
        <f>'RAP NOV'!I34</f>
        <v>0</v>
      </c>
      <c r="M36" s="428">
        <f>'RAP DÉC'!I34</f>
        <v>0</v>
      </c>
    </row>
    <row r="37" spans="1:13" ht="14.45" customHeight="1" x14ac:dyDescent="0.2">
      <c r="A37" s="137" t="s">
        <v>420</v>
      </c>
      <c r="B37" s="47"/>
      <c r="C37" s="47"/>
      <c r="D37" s="47"/>
      <c r="E37" s="137"/>
      <c r="F37" s="23"/>
      <c r="G37" s="23"/>
      <c r="H37" s="158"/>
      <c r="I37" s="172">
        <f t="shared" ref="I37" si="2">SUM(K37:M37)</f>
        <v>0</v>
      </c>
      <c r="J37" s="164"/>
      <c r="K37" s="428">
        <f>'RAP OCT'!I35</f>
        <v>0</v>
      </c>
      <c r="L37" s="428">
        <f>'RAP NOV'!I35</f>
        <v>0</v>
      </c>
      <c r="M37" s="428">
        <f>'RAP DÉC'!I35</f>
        <v>0</v>
      </c>
    </row>
    <row r="38" spans="1:13" ht="14.45" customHeight="1" x14ac:dyDescent="0.2">
      <c r="A38" s="137" t="s">
        <v>421</v>
      </c>
      <c r="B38" s="47"/>
      <c r="C38" s="47"/>
      <c r="D38" s="47"/>
      <c r="E38" s="137"/>
      <c r="F38" s="23"/>
      <c r="G38" s="23"/>
      <c r="H38" s="158"/>
      <c r="I38" s="172">
        <f t="shared" si="1"/>
        <v>0</v>
      </c>
      <c r="J38" s="164"/>
      <c r="K38" s="428">
        <f>'RAP OCT'!I36</f>
        <v>0</v>
      </c>
      <c r="L38" s="428">
        <f>'RAP NOV'!I36</f>
        <v>0</v>
      </c>
      <c r="M38" s="428">
        <f>'RAP DÉC'!I36</f>
        <v>0</v>
      </c>
    </row>
    <row r="39" spans="1:13" ht="14.45" customHeight="1" thickBot="1" x14ac:dyDescent="0.25">
      <c r="A39" s="137" t="s">
        <v>422</v>
      </c>
      <c r="B39" s="47"/>
      <c r="C39" s="47"/>
      <c r="D39" s="47"/>
      <c r="E39" s="137"/>
      <c r="I39" s="167">
        <f t="shared" si="1"/>
        <v>0</v>
      </c>
      <c r="J39" s="164"/>
      <c r="K39" s="428">
        <f>'RAP OCT'!I37</f>
        <v>0</v>
      </c>
      <c r="L39" s="428">
        <f>'RAP NOV'!I37</f>
        <v>0</v>
      </c>
      <c r="M39" s="428">
        <f>'RAP DÉC'!I37</f>
        <v>0</v>
      </c>
    </row>
    <row r="40" spans="1:13" ht="14.45" customHeight="1" thickBot="1" x14ac:dyDescent="0.25">
      <c r="A40" s="137"/>
      <c r="B40" s="137"/>
      <c r="C40" s="137"/>
      <c r="D40" s="137"/>
      <c r="E40" s="137"/>
      <c r="F40" s="23"/>
      <c r="G40" s="23"/>
      <c r="H40" s="158"/>
      <c r="I40" s="158"/>
      <c r="J40" s="173"/>
    </row>
    <row r="41" spans="1:13" ht="14.45" customHeight="1" thickTop="1" x14ac:dyDescent="0.2">
      <c r="A41" s="137"/>
      <c r="B41" s="128" t="s">
        <v>423</v>
      </c>
      <c r="C41" s="137"/>
      <c r="D41" s="137"/>
      <c r="E41" s="137"/>
      <c r="F41" s="23"/>
      <c r="G41" s="23"/>
      <c r="H41" s="158"/>
      <c r="I41" s="158"/>
      <c r="J41" s="174">
        <f>SUM(I27:I39)</f>
        <v>0</v>
      </c>
    </row>
    <row r="42" spans="1:13" ht="14.45" customHeight="1" thickBot="1" x14ac:dyDescent="0.25">
      <c r="A42" s="128" t="s">
        <v>424</v>
      </c>
      <c r="B42" s="47"/>
      <c r="C42" s="47"/>
      <c r="D42" s="47"/>
      <c r="E42" s="137"/>
      <c r="F42" s="23"/>
      <c r="G42" s="23"/>
      <c r="H42" s="158"/>
      <c r="I42" s="158"/>
      <c r="J42" s="175">
        <f>SUM(J19-J41)</f>
        <v>0</v>
      </c>
      <c r="K42" s="429" t="s">
        <v>50</v>
      </c>
    </row>
    <row r="43" spans="1:13" ht="8.25" customHeight="1" thickTop="1" x14ac:dyDescent="0.2">
      <c r="A43" s="47"/>
      <c r="B43" s="47"/>
      <c r="C43" s="47"/>
      <c r="D43" s="47"/>
      <c r="E43" s="47"/>
      <c r="F43" s="47"/>
      <c r="G43" s="47"/>
      <c r="H43" s="158"/>
      <c r="I43" s="158"/>
      <c r="J43" s="176"/>
    </row>
    <row r="44" spans="1:13" ht="14.45" customHeight="1" x14ac:dyDescent="0.2">
      <c r="A44" s="603" t="s">
        <v>337</v>
      </c>
      <c r="B44" s="603"/>
      <c r="C44" s="603"/>
      <c r="D44" s="603"/>
      <c r="E44" s="603"/>
      <c r="F44" s="603"/>
      <c r="G44" s="603"/>
      <c r="H44" s="603"/>
      <c r="I44" s="603"/>
      <c r="J44" s="603"/>
    </row>
    <row r="45" spans="1:13" ht="8.25" customHeight="1" x14ac:dyDescent="0.2">
      <c r="A45" s="47"/>
      <c r="B45" s="47"/>
      <c r="C45" s="47"/>
      <c r="D45" s="47"/>
      <c r="E45" s="47"/>
      <c r="F45" s="47"/>
      <c r="G45" s="47"/>
      <c r="H45" s="158"/>
      <c r="I45" s="158"/>
      <c r="J45" s="158"/>
    </row>
    <row r="46" spans="1:13" ht="14.45" customHeight="1" x14ac:dyDescent="0.2">
      <c r="A46" s="137" t="s">
        <v>338</v>
      </c>
      <c r="B46" s="47"/>
      <c r="C46" s="363" t="s">
        <v>392</v>
      </c>
      <c r="D46" s="137" t="s">
        <v>425</v>
      </c>
      <c r="E46" s="47"/>
      <c r="F46" s="615">
        <f>DÉCEMBRE!$O$472</f>
        <v>0</v>
      </c>
      <c r="G46" s="616"/>
      <c r="H46" s="158"/>
      <c r="I46" s="158"/>
      <c r="J46" s="158"/>
    </row>
    <row r="47" spans="1:13" ht="14.45" customHeight="1" x14ac:dyDescent="0.2">
      <c r="A47" s="137" t="s">
        <v>426</v>
      </c>
      <c r="B47" s="137"/>
      <c r="C47" s="137"/>
      <c r="D47" s="137"/>
      <c r="E47" s="47"/>
      <c r="F47" s="617">
        <f>DÉCEMBRE!O473</f>
        <v>0</v>
      </c>
      <c r="G47" s="618"/>
      <c r="H47" s="158"/>
      <c r="I47" s="158"/>
      <c r="J47" s="158"/>
    </row>
    <row r="48" spans="1:13" ht="14.45" customHeight="1" x14ac:dyDescent="0.2">
      <c r="A48" s="137" t="s">
        <v>427</v>
      </c>
      <c r="B48" s="137"/>
      <c r="C48" s="137"/>
      <c r="D48" s="137"/>
      <c r="E48" s="47"/>
      <c r="F48" s="619">
        <f>SUM(F46:F47)</f>
        <v>0</v>
      </c>
      <c r="G48" s="620"/>
      <c r="H48" s="158"/>
      <c r="I48" s="158"/>
      <c r="J48" s="158"/>
    </row>
    <row r="49" spans="1:10" ht="14.45" customHeight="1" x14ac:dyDescent="0.2">
      <c r="A49" s="137" t="s">
        <v>428</v>
      </c>
      <c r="B49" s="137"/>
      <c r="C49" s="137"/>
      <c r="D49" s="137"/>
      <c r="E49" s="47"/>
      <c r="F49" s="621">
        <f>DÉCEMBRE!$O$474</f>
        <v>0</v>
      </c>
      <c r="G49" s="622"/>
      <c r="H49" s="158"/>
      <c r="I49" s="158"/>
      <c r="J49" s="158"/>
    </row>
    <row r="50" spans="1:10" ht="14.45" customHeight="1" x14ac:dyDescent="0.2">
      <c r="A50" s="137"/>
      <c r="B50" s="137"/>
      <c r="C50" s="137"/>
      <c r="D50" s="137" t="s">
        <v>429</v>
      </c>
      <c r="E50" s="47"/>
      <c r="F50" s="129"/>
      <c r="G50" s="129"/>
      <c r="H50" s="627">
        <f>SUM(F48)-SUM(F49)</f>
        <v>0</v>
      </c>
      <c r="I50" s="628"/>
      <c r="J50" s="629"/>
    </row>
    <row r="51" spans="1:10" ht="14.45" customHeight="1" x14ac:dyDescent="0.2">
      <c r="A51" s="137"/>
      <c r="B51" s="137"/>
      <c r="C51" s="137"/>
      <c r="D51" s="137" t="s">
        <v>430</v>
      </c>
      <c r="E51" s="47"/>
      <c r="F51" s="47"/>
      <c r="G51" s="47"/>
      <c r="H51" s="608">
        <f>DÉCEMBRE!$U$470</f>
        <v>0</v>
      </c>
      <c r="I51" s="609"/>
      <c r="J51" s="610"/>
    </row>
    <row r="52" spans="1:10" ht="14.45" customHeight="1" x14ac:dyDescent="0.2">
      <c r="A52" s="137"/>
      <c r="B52" s="137"/>
      <c r="C52" s="137"/>
      <c r="D52" s="137" t="s">
        <v>431</v>
      </c>
      <c r="E52" s="47"/>
      <c r="F52" s="47"/>
      <c r="G52" s="47"/>
      <c r="H52" s="608">
        <f>DÉCEMBRE!$U$480+DÉCEMBRE!$U$490+DÉCEMBRE!$U$500+DÉCEMBRE!$Z$470+DÉCEMBRE!$Z$480+DÉCEMBRE!$Z$490+DÉCEMBRE!$Z$500+DÉCEMBRE!AE470+DÉCEMBRE!AE480+DÉCEMBRE!AE490+DÉCEMBRE!AE500</f>
        <v>0</v>
      </c>
      <c r="I52" s="609"/>
      <c r="J52" s="610"/>
    </row>
    <row r="53" spans="1:10" ht="14.45" customHeight="1" x14ac:dyDescent="0.2">
      <c r="A53" s="137"/>
      <c r="B53" s="137"/>
      <c r="C53" s="137"/>
      <c r="D53" s="128" t="s">
        <v>432</v>
      </c>
      <c r="E53" s="47"/>
      <c r="F53" s="47"/>
      <c r="G53" s="47"/>
      <c r="H53" s="630">
        <f>SUM(H50:J52)</f>
        <v>0</v>
      </c>
      <c r="I53" s="631"/>
      <c r="J53" s="632"/>
    </row>
    <row r="54" spans="1:10" ht="17.45" customHeight="1" x14ac:dyDescent="0.2">
      <c r="A54" s="142" t="s">
        <v>481</v>
      </c>
      <c r="B54" s="141"/>
      <c r="C54" s="141"/>
      <c r="D54" s="465"/>
      <c r="E54" s="141"/>
      <c r="F54" s="141"/>
      <c r="G54" s="141"/>
      <c r="H54" s="614" t="s">
        <v>482</v>
      </c>
      <c r="I54" s="614"/>
      <c r="J54" s="614"/>
    </row>
    <row r="55" spans="1:10" ht="14.45" customHeight="1" x14ac:dyDescent="0.2">
      <c r="A55" s="603" t="s">
        <v>339</v>
      </c>
      <c r="B55" s="603"/>
      <c r="C55" s="603"/>
      <c r="D55" s="603"/>
      <c r="E55" s="603"/>
      <c r="F55" s="603"/>
      <c r="G55" s="603"/>
      <c r="H55" s="603"/>
      <c r="I55" s="603"/>
      <c r="J55" s="603"/>
    </row>
    <row r="56" spans="1:10" ht="14.45" customHeight="1" x14ac:dyDescent="0.2">
      <c r="A56" s="604"/>
      <c r="B56" s="604"/>
      <c r="C56" s="604"/>
      <c r="D56" s="604"/>
      <c r="E56" s="604"/>
      <c r="F56" s="604"/>
      <c r="G56" s="604"/>
      <c r="H56" s="604"/>
      <c r="I56" s="604"/>
      <c r="J56" s="604"/>
    </row>
    <row r="57" spans="1:10" ht="14.45" customHeight="1" x14ac:dyDescent="0.2">
      <c r="A57" s="604"/>
      <c r="B57" s="604"/>
      <c r="C57" s="604"/>
      <c r="D57" s="604"/>
      <c r="E57" s="604"/>
      <c r="F57" s="604"/>
      <c r="G57" s="604"/>
      <c r="H57" s="604"/>
      <c r="I57" s="604"/>
      <c r="J57" s="604"/>
    </row>
    <row r="58" spans="1:10" ht="14.45" customHeight="1" x14ac:dyDescent="0.2">
      <c r="A58" s="604"/>
      <c r="B58" s="604"/>
      <c r="C58" s="604"/>
      <c r="D58" s="604"/>
      <c r="E58" s="604"/>
      <c r="F58" s="604"/>
      <c r="G58" s="604"/>
      <c r="H58" s="604"/>
      <c r="I58" s="604"/>
      <c r="J58" s="604"/>
    </row>
    <row r="59" spans="1:10" ht="14.45" customHeight="1" x14ac:dyDescent="0.2">
      <c r="A59" s="604"/>
      <c r="B59" s="604"/>
      <c r="C59" s="604"/>
      <c r="D59" s="604"/>
      <c r="E59" s="604"/>
      <c r="F59" s="604"/>
      <c r="G59" s="604"/>
      <c r="H59" s="604"/>
      <c r="I59" s="604"/>
      <c r="J59" s="604"/>
    </row>
    <row r="60" spans="1:10" ht="8.25" customHeight="1" thickBot="1" x14ac:dyDescent="0.25">
      <c r="A60" s="312"/>
      <c r="B60" s="312"/>
      <c r="C60" s="312"/>
      <c r="D60" s="312"/>
      <c r="E60" s="312"/>
      <c r="F60" s="312"/>
      <c r="G60" s="312"/>
      <c r="H60" s="312"/>
      <c r="I60" s="312"/>
      <c r="J60" s="312"/>
    </row>
    <row r="61" spans="1:10" ht="14.45" customHeight="1" x14ac:dyDescent="0.2">
      <c r="A61" s="624" t="s">
        <v>340</v>
      </c>
      <c r="B61" s="624"/>
      <c r="C61" s="624"/>
      <c r="D61" s="624"/>
      <c r="E61" s="624"/>
      <c r="F61" s="624"/>
      <c r="G61" s="624"/>
      <c r="H61" s="624"/>
      <c r="I61" s="624"/>
      <c r="J61" s="624"/>
    </row>
    <row r="62" spans="1:10" ht="14.45" customHeight="1" x14ac:dyDescent="0.2">
      <c r="A62" s="137"/>
      <c r="B62" s="137"/>
      <c r="C62" s="137"/>
      <c r="D62" s="137"/>
      <c r="E62" s="137"/>
      <c r="F62" s="137"/>
      <c r="G62" s="137"/>
      <c r="H62" s="137"/>
      <c r="I62" s="137"/>
      <c r="J62" s="137"/>
    </row>
    <row r="63" spans="1:10" ht="14.45" customHeight="1" x14ac:dyDescent="0.2">
      <c r="A63" s="623"/>
      <c r="B63" s="623"/>
      <c r="C63" s="623"/>
      <c r="D63" s="313" t="s">
        <v>341</v>
      </c>
      <c r="E63" s="137"/>
      <c r="F63" s="137"/>
      <c r="G63" s="623"/>
      <c r="H63" s="623"/>
      <c r="I63" s="623"/>
      <c r="J63" s="313" t="s">
        <v>341</v>
      </c>
    </row>
    <row r="64" spans="1:10" ht="14.45" customHeight="1" x14ac:dyDescent="0.2">
      <c r="A64" s="137"/>
      <c r="B64" s="137"/>
      <c r="C64" s="137"/>
      <c r="D64" s="137"/>
      <c r="E64" s="137"/>
      <c r="F64" s="137"/>
      <c r="G64" s="137"/>
      <c r="H64" s="137"/>
      <c r="I64" s="137"/>
      <c r="J64" s="137"/>
    </row>
    <row r="65" spans="1:10" ht="14.45" customHeight="1" x14ac:dyDescent="0.2">
      <c r="A65" s="623"/>
      <c r="B65" s="623"/>
      <c r="C65" s="623"/>
      <c r="D65" s="476" t="s">
        <v>3</v>
      </c>
      <c r="E65" s="137"/>
      <c r="F65" s="137"/>
      <c r="G65" s="623"/>
      <c r="H65" s="623"/>
      <c r="I65" s="623"/>
      <c r="J65" s="313" t="s">
        <v>341</v>
      </c>
    </row>
    <row r="66" spans="1:10" ht="14.45" customHeight="1" thickBot="1" x14ac:dyDescent="0.25">
      <c r="A66" s="314"/>
      <c r="B66" s="314"/>
      <c r="C66" s="314"/>
      <c r="D66" s="314"/>
      <c r="E66" s="314"/>
      <c r="F66" s="314"/>
      <c r="G66" s="314"/>
      <c r="H66" s="314"/>
      <c r="I66" s="314"/>
      <c r="J66" s="314"/>
    </row>
    <row r="67" spans="1:10" ht="14.45" customHeight="1" x14ac:dyDescent="0.2">
      <c r="A67" s="137"/>
      <c r="B67" s="137"/>
      <c r="C67" s="137"/>
      <c r="D67" s="137"/>
      <c r="E67" s="137"/>
      <c r="F67" s="137"/>
      <c r="G67" s="137"/>
      <c r="H67" s="137"/>
      <c r="I67" s="137"/>
      <c r="J67" s="315" t="s">
        <v>379</v>
      </c>
    </row>
    <row r="68" spans="1:10" ht="14.45" customHeight="1" x14ac:dyDescent="0.2">
      <c r="A68" s="128"/>
      <c r="B68" s="137"/>
      <c r="C68" s="137"/>
      <c r="D68" s="137"/>
      <c r="E68" s="137"/>
      <c r="F68" s="137"/>
      <c r="G68" s="137"/>
      <c r="H68" s="137"/>
      <c r="I68" s="137"/>
      <c r="J68" s="137"/>
    </row>
    <row r="69" spans="1:10" ht="14.45" customHeight="1" x14ac:dyDescent="0.2">
      <c r="A69" s="128" t="s">
        <v>342</v>
      </c>
      <c r="B69" s="137"/>
      <c r="C69" s="137"/>
      <c r="D69" s="137"/>
      <c r="E69" s="137"/>
      <c r="F69" s="137"/>
      <c r="G69" s="137"/>
      <c r="H69" s="137"/>
      <c r="I69" s="137"/>
      <c r="J69" s="137"/>
    </row>
    <row r="70" spans="1:10" ht="14.45" customHeight="1" x14ac:dyDescent="0.2">
      <c r="A70" s="128" t="s">
        <v>343</v>
      </c>
      <c r="B70" s="128"/>
      <c r="C70" s="128"/>
      <c r="D70" s="128"/>
      <c r="E70" s="128"/>
      <c r="F70" s="128"/>
      <c r="G70" s="137"/>
      <c r="H70" s="137"/>
      <c r="I70" s="137"/>
      <c r="J70" s="137"/>
    </row>
  </sheetData>
  <sheetProtection algorithmName="SHA-512" hashValue="oMTkWJLw1rZS5G504U2kHHHCAFJsapBk0bYplBkqhjZyc57ZqUTVyW21ALLQmk2s5N4GtZifSZPw0JWWer3y0g==" saltValue="UkuaccD0eXFVWLIJYtyVHg==" spinCount="100000" sheet="1" objects="1" scenarios="1" formatColumns="0" formatRows="0"/>
  <mergeCells count="24">
    <mergeCell ref="A63:C63"/>
    <mergeCell ref="G63:I63"/>
    <mergeCell ref="G65:I65"/>
    <mergeCell ref="A65:C65"/>
    <mergeCell ref="A61:J61"/>
    <mergeCell ref="A56:J56"/>
    <mergeCell ref="A57:J57"/>
    <mergeCell ref="A58:J58"/>
    <mergeCell ref="A59:J59"/>
    <mergeCell ref="H50:J50"/>
    <mergeCell ref="H51:J51"/>
    <mergeCell ref="H52:J52"/>
    <mergeCell ref="H53:J53"/>
    <mergeCell ref="H54:J54"/>
    <mergeCell ref="A1:J1"/>
    <mergeCell ref="A2:J2"/>
    <mergeCell ref="A6:J6"/>
    <mergeCell ref="A5:J5"/>
    <mergeCell ref="A55:J55"/>
    <mergeCell ref="A44:J44"/>
    <mergeCell ref="F46:G46"/>
    <mergeCell ref="F47:G47"/>
    <mergeCell ref="F48:G48"/>
    <mergeCell ref="F49:G49"/>
  </mergeCells>
  <printOptions horizontalCentered="1" verticalCentered="1"/>
  <pageMargins left="0" right="0" top="0" bottom="0"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50"/>
  <sheetViews>
    <sheetView showGridLines="0" workbookViewId="0">
      <selection activeCell="G22" sqref="G22"/>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4" t="str">
        <f>JANVIER!H10</f>
        <v>SYNDICAT DES MÉTALLOS SL</v>
      </c>
      <c r="B2" s="584"/>
      <c r="C2" s="584"/>
      <c r="D2" s="584"/>
      <c r="E2" s="584"/>
      <c r="F2" s="584" t="str">
        <f>JANVIER!H10</f>
        <v>SYNDICAT DES MÉTALLOS SL</v>
      </c>
      <c r="G2" s="584"/>
      <c r="H2" s="584"/>
      <c r="I2" s="584"/>
      <c r="J2" s="584"/>
      <c r="K2" s="144"/>
    </row>
    <row r="3" spans="1:11" s="145" customFormat="1" ht="15.6" customHeight="1" x14ac:dyDescent="0.25">
      <c r="A3" s="583" t="s">
        <v>292</v>
      </c>
      <c r="B3" s="583"/>
      <c r="C3" s="583"/>
      <c r="D3" s="583"/>
      <c r="E3" s="583"/>
      <c r="F3" s="583"/>
      <c r="G3" s="583"/>
      <c r="H3" s="583"/>
      <c r="I3" s="583"/>
      <c r="J3" s="583"/>
      <c r="K3" s="144"/>
    </row>
    <row r="4" spans="1:11" s="145" customFormat="1" ht="15.6" customHeight="1" x14ac:dyDescent="0.25">
      <c r="B4" s="146"/>
      <c r="C4" s="146"/>
      <c r="D4" s="146"/>
      <c r="E4" s="146"/>
      <c r="F4" s="309" t="s">
        <v>293</v>
      </c>
      <c r="G4" s="147">
        <f>JANVIER!E11</f>
        <v>0</v>
      </c>
      <c r="H4" s="146"/>
      <c r="I4" s="146"/>
      <c r="J4" s="146"/>
      <c r="K4" s="144"/>
    </row>
    <row r="5" spans="1:11" ht="15.6" customHeight="1" x14ac:dyDescent="0.2">
      <c r="A5" s="47" t="s">
        <v>50</v>
      </c>
      <c r="B5" s="47"/>
      <c r="C5" s="47"/>
      <c r="D5" s="47"/>
      <c r="E5" s="47"/>
      <c r="F5" s="47"/>
      <c r="G5" s="487" t="s">
        <v>485</v>
      </c>
      <c r="H5" s="310" t="s">
        <v>143</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294</v>
      </c>
      <c r="B7" s="47"/>
      <c r="C7" s="47"/>
      <c r="D7" s="47"/>
      <c r="E7" s="47"/>
      <c r="F7" s="47"/>
      <c r="G7" s="47"/>
      <c r="H7" s="47"/>
      <c r="I7" s="47" t="s">
        <v>52</v>
      </c>
      <c r="J7" s="419">
        <f>JANVIER!$J$21</f>
        <v>0</v>
      </c>
      <c r="K7" s="47"/>
    </row>
    <row r="8" spans="1:11" ht="15.6" customHeight="1" thickBot="1" x14ac:dyDescent="0.25">
      <c r="A8" s="128" t="s">
        <v>295</v>
      </c>
      <c r="B8" s="128"/>
      <c r="C8" s="128"/>
      <c r="D8" s="128"/>
      <c r="E8" s="128"/>
      <c r="F8" s="47"/>
      <c r="G8" s="47"/>
      <c r="H8" s="47"/>
      <c r="I8" s="47"/>
      <c r="J8" s="134"/>
      <c r="K8" s="47"/>
    </row>
    <row r="9" spans="1:11" ht="15.6" customHeight="1" x14ac:dyDescent="0.2">
      <c r="A9" s="47" t="s">
        <v>296</v>
      </c>
      <c r="B9" s="47"/>
      <c r="C9" s="47"/>
      <c r="D9" s="47"/>
      <c r="E9" s="47"/>
      <c r="F9" s="47"/>
      <c r="G9" s="47"/>
      <c r="H9" s="47"/>
      <c r="I9" s="417">
        <f>JANVIER!$B$7</f>
        <v>0</v>
      </c>
      <c r="J9" s="135"/>
      <c r="K9" s="47"/>
    </row>
    <row r="10" spans="1:11" ht="15.6" customHeight="1" x14ac:dyDescent="0.2">
      <c r="A10" s="47" t="s">
        <v>297</v>
      </c>
      <c r="B10" s="47"/>
      <c r="C10" s="47"/>
      <c r="D10" s="47"/>
      <c r="E10" s="47"/>
      <c r="F10" s="47"/>
      <c r="G10" s="47"/>
      <c r="H10" s="47"/>
      <c r="I10" s="414">
        <f>JANVIER!$C$7</f>
        <v>0</v>
      </c>
      <c r="J10" s="135"/>
      <c r="K10" s="47"/>
    </row>
    <row r="11" spans="1:11" ht="15.6" customHeight="1" x14ac:dyDescent="0.2">
      <c r="A11" s="47" t="s">
        <v>298</v>
      </c>
      <c r="B11" s="47"/>
      <c r="C11" s="47"/>
      <c r="D11" s="47"/>
      <c r="E11" s="47"/>
      <c r="F11" s="47"/>
      <c r="G11" s="47"/>
      <c r="H11" s="47"/>
      <c r="I11" s="414">
        <f>JANVIER!$D$7</f>
        <v>0</v>
      </c>
      <c r="J11" s="135"/>
      <c r="K11" s="47"/>
    </row>
    <row r="12" spans="1:11" ht="15.6" customHeight="1" x14ac:dyDescent="0.2">
      <c r="A12" s="137" t="s">
        <v>487</v>
      </c>
      <c r="B12" s="47"/>
      <c r="C12" s="47"/>
      <c r="D12" s="47"/>
      <c r="E12" s="47"/>
      <c r="F12" s="47"/>
      <c r="G12" s="47"/>
      <c r="H12" s="47"/>
      <c r="I12" s="414">
        <f>JANVIER!$E$7</f>
        <v>0</v>
      </c>
      <c r="J12" s="135"/>
      <c r="K12" s="47"/>
    </row>
    <row r="13" spans="1:11" ht="15.6" customHeight="1" x14ac:dyDescent="0.2">
      <c r="A13" s="47" t="s">
        <v>299</v>
      </c>
      <c r="B13" s="47"/>
      <c r="C13" s="47"/>
      <c r="D13" s="47"/>
      <c r="E13" s="47"/>
      <c r="F13" s="47"/>
      <c r="G13" s="47"/>
      <c r="H13" s="47"/>
      <c r="I13" s="414">
        <f>JANVIER!$F$7</f>
        <v>0</v>
      </c>
      <c r="J13" s="135"/>
      <c r="K13" s="47"/>
    </row>
    <row r="14" spans="1:11" ht="15.6" customHeight="1" x14ac:dyDescent="0.2">
      <c r="A14" s="47" t="s">
        <v>300</v>
      </c>
      <c r="B14" s="47"/>
      <c r="C14" s="47"/>
      <c r="D14" s="47"/>
      <c r="E14" s="47"/>
      <c r="F14" s="47"/>
      <c r="G14" s="47"/>
      <c r="H14" s="47"/>
      <c r="I14" s="414">
        <f>SUM(JANVIER!$L$7:$O$7)</f>
        <v>0</v>
      </c>
      <c r="J14" s="135"/>
      <c r="K14" s="47"/>
    </row>
    <row r="15" spans="1:11" ht="15.6" customHeight="1" x14ac:dyDescent="0.2">
      <c r="A15" s="47"/>
      <c r="B15" s="47" t="s">
        <v>53</v>
      </c>
      <c r="C15" s="137" t="s">
        <v>301</v>
      </c>
      <c r="D15" s="47"/>
      <c r="E15" s="47"/>
      <c r="F15" s="47"/>
      <c r="G15" s="47"/>
      <c r="H15" s="47"/>
      <c r="I15" s="414">
        <f>SUM(JANVIER!$Q$7:$R$7)</f>
        <v>0</v>
      </c>
      <c r="J15" s="135"/>
      <c r="K15" s="47"/>
    </row>
    <row r="16" spans="1:11" ht="15.6" customHeight="1" thickBot="1" x14ac:dyDescent="0.25">
      <c r="A16" s="47"/>
      <c r="B16" s="47"/>
      <c r="C16" s="137" t="s">
        <v>302</v>
      </c>
      <c r="D16" s="47"/>
      <c r="E16" s="47"/>
      <c r="F16" s="47"/>
      <c r="G16" s="47"/>
      <c r="H16" s="47"/>
      <c r="I16" s="415">
        <f>JANVIER!$P$7</f>
        <v>0</v>
      </c>
      <c r="J16" s="135"/>
      <c r="K16" s="47"/>
    </row>
    <row r="17" spans="1:11" ht="15.6" customHeight="1" thickBot="1" x14ac:dyDescent="0.25">
      <c r="A17" s="47"/>
      <c r="B17" s="128" t="s">
        <v>303</v>
      </c>
      <c r="C17" s="47"/>
      <c r="D17" s="47"/>
      <c r="E17" s="47"/>
      <c r="F17" s="47"/>
      <c r="G17" s="47"/>
      <c r="H17" s="47"/>
      <c r="I17" s="128"/>
      <c r="J17" s="174">
        <f>SUM(I9:I16)</f>
        <v>0</v>
      </c>
      <c r="K17" s="47"/>
    </row>
    <row r="18" spans="1:11" ht="15.6" customHeight="1" thickTop="1" thickBot="1" x14ac:dyDescent="0.25">
      <c r="A18" s="47"/>
      <c r="B18" s="128" t="s">
        <v>304</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305</v>
      </c>
      <c r="B20" s="47"/>
      <c r="C20" s="47"/>
      <c r="D20" s="47"/>
      <c r="E20" s="47"/>
      <c r="F20" s="47"/>
      <c r="G20" s="47"/>
      <c r="H20" s="47"/>
      <c r="I20" s="47"/>
      <c r="J20" s="135"/>
      <c r="K20" s="47"/>
    </row>
    <row r="21" spans="1:11" ht="15.6" customHeight="1" thickBot="1" x14ac:dyDescent="0.25">
      <c r="A21" s="47" t="s">
        <v>306</v>
      </c>
      <c r="B21" s="47"/>
      <c r="C21" s="47"/>
      <c r="D21" s="47"/>
      <c r="E21" s="47"/>
      <c r="F21" s="47"/>
      <c r="G21" s="47"/>
      <c r="H21" s="47"/>
      <c r="I21" s="47"/>
      <c r="J21" s="135"/>
      <c r="K21" s="47"/>
    </row>
    <row r="22" spans="1:11" ht="15.6" customHeight="1" x14ac:dyDescent="0.2">
      <c r="A22" s="47" t="s">
        <v>307</v>
      </c>
      <c r="B22" s="47"/>
      <c r="C22" s="47"/>
      <c r="D22" s="47"/>
      <c r="E22" s="47"/>
      <c r="F22" s="47"/>
      <c r="G22" s="47"/>
      <c r="H22" s="419">
        <f>SUM(JANVIER!$U$7)</f>
        <v>0</v>
      </c>
      <c r="I22" s="47"/>
      <c r="J22" s="135"/>
      <c r="K22" s="47"/>
    </row>
    <row r="23" spans="1:11" ht="15.6" customHeight="1" x14ac:dyDescent="0.2">
      <c r="A23" s="47" t="s">
        <v>308</v>
      </c>
      <c r="B23" s="47"/>
      <c r="C23" s="47"/>
      <c r="D23" s="47"/>
      <c r="E23" s="47"/>
      <c r="F23" s="47"/>
      <c r="G23" s="47"/>
      <c r="H23" s="416">
        <f>SUM(JANVIER!$V$7)</f>
        <v>0</v>
      </c>
      <c r="I23" s="47"/>
      <c r="J23" s="135"/>
      <c r="K23" s="47"/>
    </row>
    <row r="24" spans="1:11" ht="15.6" customHeight="1" thickBot="1" x14ac:dyDescent="0.25">
      <c r="A24" s="47" t="s">
        <v>309</v>
      </c>
      <c r="B24" s="47"/>
      <c r="C24" s="47"/>
      <c r="D24" s="47"/>
      <c r="E24" s="47"/>
      <c r="F24" s="47"/>
      <c r="G24" s="47"/>
      <c r="H24" s="416">
        <f>SUM(JANVIER!$W$7:'JANVIER'!$X$7)</f>
        <v>0</v>
      </c>
      <c r="I24" s="47"/>
      <c r="J24" s="135"/>
      <c r="K24" s="47"/>
    </row>
    <row r="25" spans="1:11" ht="15.6" customHeight="1" thickBot="1" x14ac:dyDescent="0.25">
      <c r="A25" s="47" t="s">
        <v>310</v>
      </c>
      <c r="B25" s="47"/>
      <c r="C25" s="47"/>
      <c r="D25" s="47"/>
      <c r="E25" s="47"/>
      <c r="F25" s="47"/>
      <c r="G25" s="47"/>
      <c r="H25" s="415">
        <f>SUM(JANVIER!$Y$7)</f>
        <v>0</v>
      </c>
      <c r="I25" s="417">
        <f>SUM(H22:H25)</f>
        <v>0</v>
      </c>
      <c r="J25" s="135"/>
      <c r="K25" s="47"/>
    </row>
    <row r="26" spans="1:11" ht="15.6" customHeight="1" x14ac:dyDescent="0.2">
      <c r="A26" s="47" t="s">
        <v>311</v>
      </c>
      <c r="B26" s="47"/>
      <c r="C26" s="47"/>
      <c r="D26" s="47"/>
      <c r="E26" s="47"/>
      <c r="F26" s="47"/>
      <c r="G26" s="47"/>
      <c r="H26" s="143"/>
      <c r="I26" s="414">
        <f>SUM(JANVIER!$Z$7)</f>
        <v>0</v>
      </c>
      <c r="J26" s="135"/>
      <c r="K26" s="47"/>
    </row>
    <row r="27" spans="1:11" ht="15.6" customHeight="1" x14ac:dyDescent="0.2">
      <c r="A27" s="47" t="s">
        <v>312</v>
      </c>
      <c r="B27" s="47"/>
      <c r="C27" s="47"/>
      <c r="D27" s="47"/>
      <c r="E27" s="47"/>
      <c r="F27" s="47"/>
      <c r="G27" s="47"/>
      <c r="H27" s="47"/>
      <c r="I27" s="414">
        <f>SUM(JANVIER!$AA$7)</f>
        <v>0</v>
      </c>
      <c r="J27" s="135"/>
      <c r="K27" s="47"/>
    </row>
    <row r="28" spans="1:11" ht="15.6" customHeight="1" x14ac:dyDescent="0.2">
      <c r="A28" s="47" t="s">
        <v>313</v>
      </c>
      <c r="B28" s="47"/>
      <c r="C28" s="47"/>
      <c r="D28" s="47"/>
      <c r="E28" s="47"/>
      <c r="F28" s="47"/>
      <c r="G28" s="47"/>
      <c r="H28" s="47"/>
      <c r="I28" s="414">
        <f>SUM(JANVIER!$AB$7)</f>
        <v>0</v>
      </c>
      <c r="J28" s="135"/>
      <c r="K28" s="47"/>
    </row>
    <row r="29" spans="1:11" ht="15.6" customHeight="1" x14ac:dyDescent="0.2">
      <c r="A29" s="47" t="s">
        <v>314</v>
      </c>
      <c r="B29" s="47"/>
      <c r="C29" s="47"/>
      <c r="D29" s="47"/>
      <c r="E29" s="47"/>
      <c r="F29" s="47"/>
      <c r="G29" s="47"/>
      <c r="H29" s="47"/>
      <c r="I29" s="414">
        <f>SUM(JANVIER!$AC$7)</f>
        <v>0</v>
      </c>
      <c r="J29" s="135"/>
      <c r="K29" s="47"/>
    </row>
    <row r="30" spans="1:11" ht="15.6" customHeight="1" x14ac:dyDescent="0.2">
      <c r="A30" s="47" t="s">
        <v>315</v>
      </c>
      <c r="B30" s="47"/>
      <c r="C30" s="47"/>
      <c r="D30" s="47"/>
      <c r="E30" s="47"/>
      <c r="F30" s="47"/>
      <c r="G30" s="47"/>
      <c r="H30" s="47"/>
      <c r="I30" s="414">
        <f>SUM(JANVIER!$AD$7)</f>
        <v>0</v>
      </c>
      <c r="J30" s="135"/>
      <c r="K30" s="47"/>
    </row>
    <row r="31" spans="1:11" ht="15.6" customHeight="1" x14ac:dyDescent="0.2">
      <c r="A31" s="47" t="s">
        <v>316</v>
      </c>
      <c r="B31" s="47"/>
      <c r="C31" s="47"/>
      <c r="D31" s="47"/>
      <c r="E31" s="47"/>
      <c r="F31" s="47"/>
      <c r="G31" s="47"/>
      <c r="H31" s="47"/>
      <c r="I31" s="414">
        <f>SUM(JANVIER!$AE$7)</f>
        <v>0</v>
      </c>
      <c r="J31" s="135"/>
      <c r="K31" s="47"/>
    </row>
    <row r="32" spans="1:11" ht="15.6" customHeight="1" x14ac:dyDescent="0.2">
      <c r="A32" s="47" t="s">
        <v>317</v>
      </c>
      <c r="B32" s="47"/>
      <c r="C32" s="47"/>
      <c r="D32" s="47"/>
      <c r="E32" s="47"/>
      <c r="F32" s="47"/>
      <c r="G32" s="47"/>
      <c r="H32" s="47"/>
      <c r="I32" s="414">
        <f>SUM(JANVIER!$AF$7)</f>
        <v>0</v>
      </c>
      <c r="J32" s="135"/>
      <c r="K32" s="47"/>
    </row>
    <row r="33" spans="1:11" ht="15.6" customHeight="1" x14ac:dyDescent="0.2">
      <c r="A33" s="47" t="s">
        <v>318</v>
      </c>
      <c r="B33" s="47"/>
      <c r="C33" s="47"/>
      <c r="D33" s="47"/>
      <c r="E33" s="47"/>
      <c r="F33" s="47"/>
      <c r="G33" s="47"/>
      <c r="H33" s="47"/>
      <c r="I33" s="414">
        <f>SUM(JANVIER!$AG$7)</f>
        <v>0</v>
      </c>
      <c r="J33" s="135"/>
      <c r="K33" s="47"/>
    </row>
    <row r="34" spans="1:11" ht="15.6" customHeight="1" x14ac:dyDescent="0.2">
      <c r="A34" s="47" t="s">
        <v>319</v>
      </c>
      <c r="B34" s="47"/>
      <c r="C34" s="47"/>
      <c r="D34" s="47"/>
      <c r="E34" s="47"/>
      <c r="F34" s="47"/>
      <c r="G34" s="47"/>
      <c r="H34" s="47"/>
      <c r="I34" s="414">
        <f>SUM(JANVIER!$AH$7)</f>
        <v>0</v>
      </c>
      <c r="J34" s="135"/>
      <c r="K34" s="47"/>
    </row>
    <row r="35" spans="1:11" ht="15.6" customHeight="1" x14ac:dyDescent="0.2">
      <c r="A35" s="47" t="s">
        <v>319</v>
      </c>
      <c r="B35" s="47"/>
      <c r="C35" s="47"/>
      <c r="D35" s="47"/>
      <c r="E35" s="47"/>
      <c r="F35" s="47"/>
      <c r="G35" s="47"/>
      <c r="H35" s="47"/>
      <c r="I35" s="418">
        <v>0</v>
      </c>
      <c r="J35" s="135"/>
      <c r="K35" s="47"/>
    </row>
    <row r="36" spans="1:11" ht="15.6" customHeight="1" x14ac:dyDescent="0.2">
      <c r="A36" s="47" t="s">
        <v>320</v>
      </c>
      <c r="B36" s="47"/>
      <c r="C36" s="47"/>
      <c r="D36" s="47"/>
      <c r="E36" s="47"/>
      <c r="F36" s="47"/>
      <c r="G36" s="47"/>
      <c r="H36" s="47"/>
      <c r="I36" s="414">
        <f>SUM(JANVIER!$AJ$7)</f>
        <v>0</v>
      </c>
      <c r="J36" s="135"/>
      <c r="K36" s="47"/>
    </row>
    <row r="37" spans="1:11" ht="15.6" customHeight="1" thickBot="1" x14ac:dyDescent="0.25">
      <c r="A37" s="47" t="s">
        <v>321</v>
      </c>
      <c r="B37" s="47"/>
      <c r="C37" s="47"/>
      <c r="D37" s="47"/>
      <c r="E37" s="47"/>
      <c r="F37" s="47"/>
      <c r="G37" s="47"/>
      <c r="H37" s="47"/>
      <c r="I37" s="415">
        <f>SUM(JANVIER!$AK$7)</f>
        <v>0</v>
      </c>
      <c r="J37" s="135"/>
      <c r="K37" s="47"/>
    </row>
    <row r="38" spans="1:11" ht="15.6" customHeight="1" thickBot="1" x14ac:dyDescent="0.25">
      <c r="A38" s="47" t="s">
        <v>322</v>
      </c>
      <c r="B38" s="47"/>
      <c r="C38" s="47"/>
      <c r="D38" s="47"/>
      <c r="E38" s="47"/>
      <c r="F38" s="47"/>
      <c r="G38" s="47"/>
      <c r="H38" s="47"/>
      <c r="I38" s="124"/>
      <c r="J38" s="421">
        <f>SUM(I25:I37)</f>
        <v>0</v>
      </c>
      <c r="K38" s="47"/>
    </row>
    <row r="39" spans="1:11" ht="15.6" customHeight="1" thickTop="1" thickBot="1" x14ac:dyDescent="0.25">
      <c r="A39" s="128" t="s">
        <v>323</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324</v>
      </c>
      <c r="B41" s="47"/>
      <c r="C41" s="47"/>
      <c r="D41" s="47"/>
      <c r="E41" s="47"/>
      <c r="F41" s="47"/>
      <c r="G41" s="47"/>
      <c r="H41" s="47"/>
      <c r="I41" s="47"/>
      <c r="J41" s="47"/>
      <c r="K41" s="47"/>
    </row>
    <row r="42" spans="1:11" ht="15.6" customHeight="1" x14ac:dyDescent="0.2">
      <c r="A42" s="47" t="s">
        <v>325</v>
      </c>
      <c r="B42" s="47"/>
      <c r="C42" s="47"/>
      <c r="D42" s="47"/>
      <c r="E42" s="47"/>
      <c r="F42" s="47"/>
      <c r="G42" s="47"/>
      <c r="H42" s="47"/>
      <c r="I42" s="47"/>
      <c r="J42" s="47"/>
      <c r="K42" s="47"/>
    </row>
    <row r="43" spans="1:11" ht="15.6" customHeight="1" x14ac:dyDescent="0.2">
      <c r="A43" s="47" t="s">
        <v>326</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327</v>
      </c>
      <c r="E46" s="47"/>
      <c r="F46" s="47"/>
      <c r="G46" s="47"/>
      <c r="H46" s="124"/>
      <c r="I46" s="124"/>
      <c r="J46" s="138" t="s">
        <v>328</v>
      </c>
      <c r="K46" s="47"/>
    </row>
    <row r="47" spans="1:11" ht="15.6" customHeight="1" x14ac:dyDescent="0.2">
      <c r="A47" s="47"/>
      <c r="B47" s="47"/>
      <c r="C47" s="47"/>
      <c r="D47" s="47"/>
      <c r="E47" s="47"/>
      <c r="F47" s="47"/>
      <c r="G47" s="47"/>
      <c r="H47" s="47" t="s">
        <v>50</v>
      </c>
      <c r="I47" s="47"/>
      <c r="J47" s="47"/>
      <c r="K47" s="47"/>
    </row>
    <row r="48" spans="1:11" ht="15.6" customHeight="1" x14ac:dyDescent="0.2">
      <c r="A48" s="587" t="s">
        <v>380</v>
      </c>
      <c r="B48" s="587"/>
      <c r="C48" s="587"/>
      <c r="D48" s="587"/>
      <c r="E48" s="587"/>
      <c r="F48" s="587"/>
      <c r="G48" s="587"/>
      <c r="H48" s="587"/>
      <c r="I48" s="587"/>
      <c r="J48" s="587"/>
      <c r="K48" s="47"/>
    </row>
    <row r="49" spans="1:11" ht="15.6" customHeight="1" x14ac:dyDescent="0.2">
      <c r="A49" s="132" t="s">
        <v>329</v>
      </c>
      <c r="B49" s="132"/>
      <c r="C49" s="132"/>
      <c r="D49" s="132"/>
      <c r="E49" s="132"/>
      <c r="F49" s="132"/>
      <c r="G49" s="132"/>
      <c r="H49" s="132"/>
      <c r="I49" s="132"/>
      <c r="J49" s="47"/>
      <c r="K49" s="47"/>
    </row>
    <row r="50" spans="1:11" ht="15.6" customHeight="1" x14ac:dyDescent="0.2">
      <c r="A50" s="132" t="s">
        <v>330</v>
      </c>
      <c r="B50" s="132"/>
      <c r="C50" s="132"/>
      <c r="D50" s="132"/>
      <c r="E50" s="132"/>
      <c r="F50" s="132"/>
      <c r="G50" s="132"/>
      <c r="H50" s="132"/>
      <c r="I50" s="132"/>
      <c r="J50" s="47"/>
      <c r="K50" s="47"/>
    </row>
  </sheetData>
  <sheetProtection algorithmName="SHA-512" hashValue="voWZPLdy9bfNFAd3j5nTJm+YdRG1y1xUGSur6IlNqSOgPAa1pJJZMJrVUlTaheHfd3MiiFF/wHUGlqWq7NvuLg==" saltValue="2/XBouHuyA+h+8iCTTSk2g=="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J70"/>
  <sheetViews>
    <sheetView showGridLines="0" zoomScaleNormal="100" workbookViewId="0">
      <pane ySplit="7" topLeftCell="A8" activePane="bottomLeft" state="frozen"/>
      <selection sqref="A1:L1"/>
      <selection pane="bottomLeft" activeCell="D8" sqref="D8"/>
    </sheetView>
  </sheetViews>
  <sheetFormatPr defaultColWidth="8.85546875" defaultRowHeight="14.45" customHeight="1" x14ac:dyDescent="0.2"/>
  <cols>
    <col min="1" max="31" width="10.7109375" customWidth="1"/>
    <col min="32" max="32" width="11.7109375" customWidth="1"/>
    <col min="33" max="36" width="10.7109375" customWidth="1"/>
  </cols>
  <sheetData>
    <row r="1" spans="1:36" s="47" customFormat="1" ht="14.45" customHeight="1" x14ac:dyDescent="0.2">
      <c r="A1" s="23"/>
      <c r="B1" s="316" t="s">
        <v>344</v>
      </c>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row>
    <row r="2" spans="1:36" s="47" customFormat="1" ht="14.45" customHeight="1" x14ac:dyDescent="0.2">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row>
    <row r="3" spans="1:36" s="47" customFormat="1" ht="14.45" customHeight="1" thickBot="1" x14ac:dyDescent="0.25">
      <c r="A3" s="120"/>
      <c r="B3" s="119">
        <v>1</v>
      </c>
      <c r="C3" s="119">
        <v>2</v>
      </c>
      <c r="D3" s="119">
        <v>3</v>
      </c>
      <c r="E3" s="119">
        <v>4</v>
      </c>
      <c r="F3" s="119">
        <v>5</v>
      </c>
      <c r="G3" s="119">
        <v>9</v>
      </c>
      <c r="H3" s="119"/>
      <c r="I3" s="119"/>
      <c r="J3" s="119">
        <v>10</v>
      </c>
      <c r="K3" s="119">
        <v>11</v>
      </c>
      <c r="L3" s="119" t="s">
        <v>0</v>
      </c>
      <c r="M3" s="119">
        <v>12</v>
      </c>
      <c r="N3" s="119">
        <v>13</v>
      </c>
      <c r="O3" s="119">
        <v>14</v>
      </c>
      <c r="P3" s="119">
        <v>15</v>
      </c>
      <c r="Q3" s="119" t="s">
        <v>1</v>
      </c>
      <c r="R3" s="120"/>
      <c r="S3" s="120"/>
      <c r="T3" s="119">
        <v>16</v>
      </c>
      <c r="U3" s="119">
        <v>17</v>
      </c>
      <c r="V3" s="119">
        <v>18</v>
      </c>
      <c r="W3" s="119">
        <v>19</v>
      </c>
      <c r="X3" s="119">
        <v>20</v>
      </c>
      <c r="Y3" s="119" t="s">
        <v>2</v>
      </c>
      <c r="Z3" s="119">
        <v>21</v>
      </c>
      <c r="AA3" s="119">
        <v>22</v>
      </c>
      <c r="AB3" s="119">
        <v>23</v>
      </c>
      <c r="AC3" s="119">
        <v>24</v>
      </c>
      <c r="AD3" s="119">
        <v>25</v>
      </c>
      <c r="AE3" s="119">
        <v>26</v>
      </c>
      <c r="AF3" s="119">
        <v>27</v>
      </c>
      <c r="AG3" s="119">
        <v>28</v>
      </c>
      <c r="AH3" s="119">
        <v>30</v>
      </c>
      <c r="AI3" s="119">
        <v>31</v>
      </c>
      <c r="AJ3" s="120"/>
    </row>
    <row r="4" spans="1:36" ht="14.45" customHeight="1" thickTop="1" x14ac:dyDescent="0.2">
      <c r="A4" s="317"/>
      <c r="B4" s="544" t="s">
        <v>448</v>
      </c>
      <c r="C4" s="519" t="s">
        <v>449</v>
      </c>
      <c r="D4" s="519" t="s">
        <v>450</v>
      </c>
      <c r="E4" s="519" t="s">
        <v>476</v>
      </c>
      <c r="F4" s="562" t="s">
        <v>452</v>
      </c>
      <c r="G4" s="318"/>
      <c r="H4" s="71" t="s">
        <v>345</v>
      </c>
      <c r="I4" s="71" t="s">
        <v>345</v>
      </c>
      <c r="J4" s="70"/>
      <c r="K4" s="544" t="s">
        <v>453</v>
      </c>
      <c r="L4" s="519" t="s">
        <v>454</v>
      </c>
      <c r="M4" s="519" t="s">
        <v>455</v>
      </c>
      <c r="N4" s="519" t="s">
        <v>456</v>
      </c>
      <c r="O4" s="519" t="s">
        <v>457</v>
      </c>
      <c r="P4" s="519" t="s">
        <v>488</v>
      </c>
      <c r="Q4" s="531" t="s">
        <v>459</v>
      </c>
      <c r="R4" s="319"/>
      <c r="S4" s="320"/>
      <c r="T4" s="525" t="s">
        <v>92</v>
      </c>
      <c r="U4" s="526"/>
      <c r="V4" s="526"/>
      <c r="W4" s="526"/>
      <c r="X4" s="527"/>
      <c r="Y4" s="519" t="s">
        <v>461</v>
      </c>
      <c r="Z4" s="519" t="s">
        <v>462</v>
      </c>
      <c r="AA4" s="519" t="s">
        <v>463</v>
      </c>
      <c r="AB4" s="528" t="s">
        <v>464</v>
      </c>
      <c r="AC4" s="519" t="s">
        <v>465</v>
      </c>
      <c r="AD4" s="519" t="s">
        <v>466</v>
      </c>
      <c r="AE4" s="519" t="s">
        <v>467</v>
      </c>
      <c r="AF4" s="519" t="s">
        <v>468</v>
      </c>
      <c r="AG4" s="531" t="s">
        <v>469</v>
      </c>
      <c r="AH4" s="572" t="s">
        <v>470</v>
      </c>
      <c r="AI4" s="562" t="s">
        <v>471</v>
      </c>
      <c r="AJ4" s="321"/>
    </row>
    <row r="5" spans="1:36" ht="14.45" customHeight="1" x14ac:dyDescent="0.2">
      <c r="A5" s="68"/>
      <c r="B5" s="545"/>
      <c r="C5" s="520"/>
      <c r="D5" s="520"/>
      <c r="E5" s="520"/>
      <c r="F5" s="563"/>
      <c r="G5" s="322" t="s">
        <v>346</v>
      </c>
      <c r="H5" s="74" t="s">
        <v>101</v>
      </c>
      <c r="I5" s="74" t="s">
        <v>96</v>
      </c>
      <c r="J5" s="70" t="s">
        <v>347</v>
      </c>
      <c r="K5" s="545"/>
      <c r="L5" s="520"/>
      <c r="M5" s="520"/>
      <c r="N5" s="520"/>
      <c r="O5" s="520"/>
      <c r="P5" s="520"/>
      <c r="Q5" s="532"/>
      <c r="R5" s="74" t="s">
        <v>44</v>
      </c>
      <c r="S5" s="70" t="s">
        <v>44</v>
      </c>
      <c r="T5" s="575" t="s">
        <v>472</v>
      </c>
      <c r="U5" s="576" t="s">
        <v>473</v>
      </c>
      <c r="V5" s="576" t="s">
        <v>131</v>
      </c>
      <c r="W5" s="576" t="s">
        <v>132</v>
      </c>
      <c r="X5" s="576" t="s">
        <v>474</v>
      </c>
      <c r="Y5" s="520"/>
      <c r="Z5" s="520"/>
      <c r="AA5" s="520"/>
      <c r="AB5" s="529"/>
      <c r="AC5" s="520"/>
      <c r="AD5" s="520"/>
      <c r="AE5" s="520"/>
      <c r="AF5" s="520"/>
      <c r="AG5" s="532"/>
      <c r="AH5" s="573"/>
      <c r="AI5" s="563"/>
      <c r="AJ5" s="321"/>
    </row>
    <row r="6" spans="1:36" ht="14.45" customHeight="1" thickBot="1" x14ac:dyDescent="0.25">
      <c r="A6" s="75"/>
      <c r="B6" s="546"/>
      <c r="C6" s="521"/>
      <c r="D6" s="521"/>
      <c r="E6" s="521"/>
      <c r="F6" s="564"/>
      <c r="G6" s="323"/>
      <c r="H6" s="78"/>
      <c r="I6" s="78"/>
      <c r="J6" s="77"/>
      <c r="K6" s="546"/>
      <c r="L6" s="521"/>
      <c r="M6" s="521"/>
      <c r="N6" s="521"/>
      <c r="O6" s="521"/>
      <c r="P6" s="521"/>
      <c r="Q6" s="533"/>
      <c r="R6" s="78" t="s">
        <v>45</v>
      </c>
      <c r="S6" s="77" t="s">
        <v>48</v>
      </c>
      <c r="T6" s="574"/>
      <c r="U6" s="521"/>
      <c r="V6" s="521"/>
      <c r="W6" s="521"/>
      <c r="X6" s="521"/>
      <c r="Y6" s="521"/>
      <c r="Z6" s="521"/>
      <c r="AA6" s="521"/>
      <c r="AB6" s="530"/>
      <c r="AC6" s="521"/>
      <c r="AD6" s="521"/>
      <c r="AE6" s="521"/>
      <c r="AF6" s="521"/>
      <c r="AG6" s="533"/>
      <c r="AH6" s="574"/>
      <c r="AI6" s="564"/>
      <c r="AJ6" s="82"/>
    </row>
    <row r="7" spans="1:36" s="48" customFormat="1" ht="14.45" customHeight="1" thickTop="1" x14ac:dyDescent="0.2">
      <c r="A7" s="448"/>
      <c r="B7" s="449">
        <f t="shared" ref="B7:G7" si="0">B42</f>
        <v>0</v>
      </c>
      <c r="C7" s="449">
        <f t="shared" si="0"/>
        <v>0</v>
      </c>
      <c r="D7" s="449">
        <f t="shared" si="0"/>
        <v>0</v>
      </c>
      <c r="E7" s="449">
        <f t="shared" si="0"/>
        <v>0</v>
      </c>
      <c r="F7" s="450">
        <f t="shared" si="0"/>
        <v>0</v>
      </c>
      <c r="G7" s="451">
        <f t="shared" si="0"/>
        <v>0</v>
      </c>
      <c r="H7" s="452">
        <f>SUM(B7:F7)-G7</f>
        <v>0</v>
      </c>
      <c r="I7" s="452">
        <f>SUM(S7-AJ7)</f>
        <v>0</v>
      </c>
      <c r="J7" s="453">
        <f>J42</f>
        <v>0</v>
      </c>
      <c r="K7" s="449">
        <f t="shared" ref="K7:Q7" si="1">K42</f>
        <v>0</v>
      </c>
      <c r="L7" s="449">
        <f t="shared" si="1"/>
        <v>0</v>
      </c>
      <c r="M7" s="449">
        <f t="shared" si="1"/>
        <v>0</v>
      </c>
      <c r="N7" s="449">
        <f t="shared" si="1"/>
        <v>0</v>
      </c>
      <c r="O7" s="449">
        <f t="shared" si="1"/>
        <v>0</v>
      </c>
      <c r="P7" s="449">
        <f t="shared" si="1"/>
        <v>0</v>
      </c>
      <c r="Q7" s="450">
        <f t="shared" si="1"/>
        <v>0</v>
      </c>
      <c r="R7" s="454">
        <f>SUM(K7:Q7)</f>
        <v>0</v>
      </c>
      <c r="S7" s="455">
        <f>SUM(J7:Q7)</f>
        <v>0</v>
      </c>
      <c r="T7" s="449">
        <f>T42</f>
        <v>0</v>
      </c>
      <c r="U7" s="449">
        <f t="shared" ref="U7:AI7" si="2">U42</f>
        <v>0</v>
      </c>
      <c r="V7" s="449">
        <f t="shared" si="2"/>
        <v>0</v>
      </c>
      <c r="W7" s="449">
        <f t="shared" si="2"/>
        <v>0</v>
      </c>
      <c r="X7" s="449">
        <f t="shared" si="2"/>
        <v>0</v>
      </c>
      <c r="Y7" s="449">
        <f t="shared" si="2"/>
        <v>0</v>
      </c>
      <c r="Z7" s="449">
        <f t="shared" si="2"/>
        <v>0</v>
      </c>
      <c r="AA7" s="449">
        <f t="shared" si="2"/>
        <v>0</v>
      </c>
      <c r="AB7" s="449">
        <f t="shared" si="2"/>
        <v>0</v>
      </c>
      <c r="AC7" s="449">
        <f t="shared" si="2"/>
        <v>0</v>
      </c>
      <c r="AD7" s="449">
        <f t="shared" si="2"/>
        <v>0</v>
      </c>
      <c r="AE7" s="449">
        <f t="shared" si="2"/>
        <v>0</v>
      </c>
      <c r="AF7" s="449">
        <f t="shared" si="2"/>
        <v>0</v>
      </c>
      <c r="AG7" s="449">
        <f t="shared" si="2"/>
        <v>0</v>
      </c>
      <c r="AH7" s="449">
        <f t="shared" si="2"/>
        <v>0</v>
      </c>
      <c r="AI7" s="450">
        <f t="shared" si="2"/>
        <v>0</v>
      </c>
      <c r="AJ7" s="436">
        <f>SUM(T7:AI7)</f>
        <v>0</v>
      </c>
    </row>
    <row r="8" spans="1:36" s="124" customFormat="1" ht="14.45" customHeight="1" x14ac:dyDescent="0.2">
      <c r="A8" s="458" t="s">
        <v>478</v>
      </c>
      <c r="B8" s="458" t="s">
        <v>350</v>
      </c>
      <c r="C8" s="459">
        <f>JANVIER!E11</f>
        <v>0</v>
      </c>
      <c r="D8" s="460">
        <f>JANVIER!J21</f>
        <v>0</v>
      </c>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row>
    <row r="9" spans="1:36" s="47" customFormat="1" ht="14.45" customHeight="1" x14ac:dyDescent="0.2">
      <c r="A9" s="461" t="s">
        <v>479</v>
      </c>
      <c r="B9" s="462" t="s">
        <v>351</v>
      </c>
      <c r="C9" s="463">
        <f>C8</f>
        <v>0</v>
      </c>
      <c r="D9" s="464">
        <f>DÉCEMBRE!J460</f>
        <v>0</v>
      </c>
      <c r="E9" s="23"/>
      <c r="F9" s="23"/>
      <c r="G9" s="43"/>
      <c r="H9" s="23"/>
      <c r="I9" s="23"/>
      <c r="J9" s="43"/>
      <c r="K9" s="43"/>
      <c r="L9" s="23"/>
      <c r="M9" s="23"/>
      <c r="N9" s="23"/>
      <c r="O9" s="23"/>
      <c r="P9" s="23"/>
      <c r="Q9" s="23"/>
      <c r="R9" s="43"/>
      <c r="S9" s="43"/>
      <c r="T9" s="23"/>
      <c r="U9" s="23"/>
      <c r="V9" s="23"/>
      <c r="W9" s="23"/>
      <c r="X9" s="23"/>
      <c r="Y9" s="23"/>
      <c r="Z9" s="23"/>
      <c r="AA9" s="23"/>
      <c r="AB9" s="23"/>
      <c r="AC9" s="23"/>
      <c r="AD9" s="23"/>
      <c r="AE9" s="23"/>
      <c r="AF9" s="23"/>
      <c r="AG9" s="23"/>
      <c r="AH9" s="23"/>
      <c r="AI9" s="23"/>
      <c r="AJ9" s="23"/>
    </row>
    <row r="10" spans="1:36" s="47" customFormat="1" ht="14.45" customHeight="1" x14ac:dyDescent="0.2">
      <c r="A10" s="23"/>
      <c r="B10" s="23"/>
      <c r="C10" s="23"/>
      <c r="D10" s="23"/>
      <c r="E10" s="23"/>
      <c r="F10" s="676" t="str">
        <f>JANVIER!H10</f>
        <v>SYNDICAT DES MÉTALLOS SL</v>
      </c>
      <c r="G10" s="676"/>
      <c r="H10" s="676"/>
      <c r="I10" s="676"/>
      <c r="J10" s="676"/>
      <c r="K10" s="43"/>
      <c r="L10" s="23"/>
      <c r="M10" s="23"/>
      <c r="N10" s="23"/>
      <c r="O10" s="23"/>
      <c r="P10" s="23"/>
      <c r="Q10" s="23"/>
      <c r="R10" s="43"/>
      <c r="S10" s="43"/>
      <c r="T10" s="23"/>
      <c r="U10" s="23"/>
      <c r="V10" s="23"/>
      <c r="W10" s="23"/>
      <c r="X10" s="23"/>
      <c r="Y10" s="23"/>
      <c r="Z10" s="678" t="s">
        <v>147</v>
      </c>
      <c r="AA10" s="678"/>
      <c r="AB10" s="678"/>
      <c r="AC10" s="23"/>
      <c r="AD10" s="23"/>
      <c r="AE10" s="23"/>
      <c r="AF10" s="23"/>
      <c r="AG10" s="23"/>
      <c r="AH10" s="23"/>
      <c r="AI10" s="23"/>
      <c r="AJ10" s="23"/>
    </row>
    <row r="11" spans="1:36" s="47" customFormat="1" ht="14.45" customHeight="1" x14ac:dyDescent="0.2">
      <c r="A11" s="23"/>
      <c r="B11" s="326" t="s">
        <v>145</v>
      </c>
      <c r="C11" s="79">
        <f>JANVIER!$E$11</f>
        <v>0</v>
      </c>
      <c r="D11" s="23"/>
      <c r="E11" s="23"/>
      <c r="K11" s="43"/>
      <c r="L11" s="23"/>
      <c r="M11" s="23"/>
      <c r="N11" s="23"/>
      <c r="O11" s="23"/>
      <c r="P11" s="23"/>
      <c r="Q11" s="23"/>
      <c r="R11" s="43"/>
      <c r="S11" s="43"/>
      <c r="T11" s="23"/>
      <c r="U11" s="23"/>
      <c r="V11" s="23"/>
      <c r="W11" s="23"/>
      <c r="X11" s="23"/>
      <c r="Y11" s="23"/>
      <c r="Z11" s="23"/>
      <c r="AA11" s="23"/>
      <c r="AB11" s="23"/>
      <c r="AC11" s="23"/>
      <c r="AD11" s="23"/>
      <c r="AE11" s="23"/>
      <c r="AF11" s="23"/>
      <c r="AG11" s="23"/>
      <c r="AH11" s="326" t="s">
        <v>145</v>
      </c>
      <c r="AI11" s="79">
        <f>JANVIER!$E$11</f>
        <v>0</v>
      </c>
      <c r="AJ11" s="23"/>
    </row>
    <row r="12" spans="1:36" s="47" customFormat="1" ht="14.45" customHeight="1" x14ac:dyDescent="0.2">
      <c r="A12" s="23"/>
      <c r="B12" s="397"/>
      <c r="C12" s="398"/>
      <c r="D12" s="23"/>
      <c r="E12" s="23"/>
      <c r="F12" s="23"/>
      <c r="G12" s="43"/>
      <c r="H12" s="23"/>
      <c r="I12" s="23"/>
      <c r="J12" s="488" t="s">
        <v>146</v>
      </c>
      <c r="K12" s="45"/>
      <c r="L12" s="23"/>
      <c r="M12" s="23"/>
      <c r="N12" s="23"/>
      <c r="O12" s="27"/>
      <c r="P12" s="23"/>
      <c r="Q12" s="27"/>
      <c r="R12" s="43"/>
      <c r="S12" s="43"/>
      <c r="T12" s="23"/>
      <c r="U12" s="23"/>
      <c r="V12" s="23"/>
      <c r="W12" s="23"/>
      <c r="X12" s="23"/>
      <c r="Y12" s="23"/>
      <c r="Z12" s="23"/>
      <c r="AA12" s="489" t="s">
        <v>148</v>
      </c>
      <c r="AB12" s="23"/>
      <c r="AC12" s="23"/>
      <c r="AD12" s="23"/>
      <c r="AE12" s="23"/>
      <c r="AF12" s="23"/>
      <c r="AG12" s="23"/>
      <c r="AH12" s="397"/>
      <c r="AI12" s="399"/>
    </row>
    <row r="13" spans="1:36" s="47" customFormat="1" ht="14.45" customHeight="1" x14ac:dyDescent="0.2">
      <c r="A13" s="3"/>
      <c r="B13" s="3"/>
      <c r="C13" s="3"/>
      <c r="D13" s="3"/>
      <c r="E13" s="3"/>
      <c r="F13" s="3"/>
      <c r="G13" s="44"/>
      <c r="H13" s="3"/>
      <c r="I13" s="3"/>
      <c r="J13" s="11"/>
      <c r="K13" s="46"/>
      <c r="L13" s="3"/>
      <c r="M13" s="3"/>
      <c r="N13" s="3"/>
      <c r="O13" s="3"/>
      <c r="P13" s="3"/>
      <c r="Q13" s="3"/>
      <c r="R13" s="44"/>
      <c r="S13" s="44"/>
      <c r="T13" s="3"/>
      <c r="U13" s="3"/>
      <c r="V13" s="3"/>
      <c r="W13" s="3"/>
      <c r="X13" s="3"/>
      <c r="Y13" s="3"/>
      <c r="Z13" s="3"/>
      <c r="AA13" s="3"/>
      <c r="AB13" s="3"/>
      <c r="AC13" s="3"/>
      <c r="AD13" s="23"/>
      <c r="AE13" s="3"/>
      <c r="AF13" s="3"/>
      <c r="AG13" s="3"/>
      <c r="AH13" s="3"/>
      <c r="AI13" s="3"/>
      <c r="AJ13" s="3"/>
    </row>
    <row r="14" spans="1:36" s="47" customFormat="1" ht="14.45" customHeight="1" x14ac:dyDescent="0.2">
      <c r="A14" s="29"/>
      <c r="B14" s="29"/>
      <c r="C14" s="29"/>
      <c r="D14" s="29"/>
      <c r="E14" s="29"/>
      <c r="F14" s="29"/>
      <c r="G14" s="29"/>
      <c r="H14" s="29"/>
      <c r="I14" s="29"/>
      <c r="J14" s="29"/>
      <c r="K14" s="30"/>
      <c r="L14" s="29"/>
      <c r="M14" s="29"/>
      <c r="N14" s="29"/>
      <c r="O14" s="29"/>
      <c r="P14" s="29"/>
      <c r="Q14" s="29"/>
      <c r="R14" s="29"/>
      <c r="S14" s="29"/>
      <c r="T14" s="29"/>
      <c r="U14" s="29"/>
      <c r="V14" s="29"/>
      <c r="W14" s="29"/>
      <c r="X14" s="29"/>
      <c r="Y14" s="29"/>
      <c r="Z14" s="29"/>
      <c r="AA14" s="29"/>
      <c r="AB14" s="29"/>
      <c r="AC14" s="29"/>
      <c r="AD14" s="30"/>
      <c r="AE14" s="29"/>
      <c r="AF14" s="29"/>
      <c r="AG14" s="29"/>
      <c r="AH14" s="29"/>
      <c r="AI14" s="29"/>
      <c r="AJ14" s="29"/>
    </row>
    <row r="15" spans="1:36" ht="14.45" customHeight="1" x14ac:dyDescent="0.2">
      <c r="A15" s="68"/>
      <c r="B15" s="673" t="s">
        <v>149</v>
      </c>
      <c r="C15" s="674"/>
      <c r="D15" s="674"/>
      <c r="E15" s="675"/>
      <c r="F15" s="477"/>
      <c r="G15" s="673" t="s">
        <v>348</v>
      </c>
      <c r="H15" s="674"/>
      <c r="I15" s="674"/>
      <c r="J15" s="675"/>
      <c r="K15" s="673" t="s">
        <v>349</v>
      </c>
      <c r="L15" s="674"/>
      <c r="M15" s="674"/>
      <c r="N15" s="674"/>
      <c r="O15" s="674"/>
      <c r="P15" s="674"/>
      <c r="Q15" s="675"/>
      <c r="R15" s="478"/>
      <c r="S15" s="479"/>
      <c r="T15" s="478"/>
      <c r="U15" s="478"/>
      <c r="V15" s="478"/>
      <c r="W15" s="478"/>
      <c r="X15" s="478"/>
      <c r="Y15" s="478"/>
      <c r="Z15" s="478"/>
      <c r="AA15" s="478"/>
      <c r="AB15" s="478"/>
      <c r="AC15" s="478"/>
      <c r="AD15" s="478"/>
      <c r="AE15" s="478"/>
      <c r="AF15" s="478"/>
      <c r="AG15" s="478"/>
      <c r="AH15" s="478"/>
      <c r="AI15" s="479"/>
      <c r="AJ15" s="321"/>
    </row>
    <row r="16" spans="1:36" ht="14.45" customHeight="1" x14ac:dyDescent="0.2">
      <c r="A16" s="68"/>
      <c r="B16" s="478"/>
      <c r="C16" s="478"/>
      <c r="D16" s="478"/>
      <c r="E16" s="478"/>
      <c r="F16" s="477"/>
      <c r="G16" s="478"/>
      <c r="H16" s="478"/>
      <c r="I16" s="478"/>
      <c r="J16" s="479"/>
      <c r="K16" s="478"/>
      <c r="L16" s="478"/>
      <c r="M16" s="478"/>
      <c r="N16" s="478"/>
      <c r="O16" s="478"/>
      <c r="P16" s="478"/>
      <c r="Q16" s="479"/>
      <c r="R16" s="478"/>
      <c r="S16" s="479"/>
      <c r="T16" s="478"/>
      <c r="U16" s="478"/>
      <c r="V16" s="478"/>
      <c r="W16" s="478"/>
      <c r="X16" s="478"/>
      <c r="Y16" s="478"/>
      <c r="Z16" s="478"/>
      <c r="AA16" s="478"/>
      <c r="AB16" s="478"/>
      <c r="AC16" s="478"/>
      <c r="AD16" s="478"/>
      <c r="AE16" s="478"/>
      <c r="AF16" s="478"/>
      <c r="AG16" s="478"/>
      <c r="AH16" s="478"/>
      <c r="AI16" s="479"/>
      <c r="AJ16" s="321"/>
    </row>
    <row r="17" spans="1:36" ht="14.45" customHeight="1" thickBot="1" x14ac:dyDescent="0.25">
      <c r="A17" s="324"/>
      <c r="B17" s="480">
        <v>1</v>
      </c>
      <c r="C17" s="480">
        <v>2</v>
      </c>
      <c r="D17" s="480">
        <v>3</v>
      </c>
      <c r="E17" s="480">
        <v>4</v>
      </c>
      <c r="F17" s="481">
        <v>5</v>
      </c>
      <c r="G17" s="480">
        <v>9</v>
      </c>
      <c r="H17" s="480"/>
      <c r="I17" s="480"/>
      <c r="J17" s="482">
        <v>10</v>
      </c>
      <c r="K17" s="480">
        <v>11</v>
      </c>
      <c r="L17" s="480" t="s">
        <v>0</v>
      </c>
      <c r="M17" s="480">
        <v>12</v>
      </c>
      <c r="N17" s="480">
        <v>13</v>
      </c>
      <c r="O17" s="480">
        <v>14</v>
      </c>
      <c r="P17" s="480">
        <v>15</v>
      </c>
      <c r="Q17" s="482" t="s">
        <v>1</v>
      </c>
      <c r="R17" s="483"/>
      <c r="S17" s="484"/>
      <c r="T17" s="480">
        <v>16</v>
      </c>
      <c r="U17" s="480">
        <v>17</v>
      </c>
      <c r="V17" s="480">
        <v>18</v>
      </c>
      <c r="W17" s="480">
        <v>19</v>
      </c>
      <c r="X17" s="480">
        <v>20</v>
      </c>
      <c r="Y17" s="480" t="s">
        <v>2</v>
      </c>
      <c r="Z17" s="480">
        <v>21</v>
      </c>
      <c r="AA17" s="480">
        <v>22</v>
      </c>
      <c r="AB17" s="480">
        <v>23</v>
      </c>
      <c r="AC17" s="480">
        <v>24</v>
      </c>
      <c r="AD17" s="480">
        <v>25</v>
      </c>
      <c r="AE17" s="480">
        <v>26</v>
      </c>
      <c r="AF17" s="480">
        <v>27</v>
      </c>
      <c r="AG17" s="480">
        <v>28</v>
      </c>
      <c r="AH17" s="480">
        <v>30</v>
      </c>
      <c r="AI17" s="482">
        <v>31</v>
      </c>
      <c r="AJ17" s="325"/>
    </row>
    <row r="18" spans="1:36" ht="14.45" customHeight="1" thickTop="1" x14ac:dyDescent="0.2">
      <c r="A18" s="68"/>
      <c r="B18" s="544" t="s">
        <v>448</v>
      </c>
      <c r="C18" s="519" t="s">
        <v>449</v>
      </c>
      <c r="D18" s="519" t="s">
        <v>450</v>
      </c>
      <c r="E18" s="519" t="s">
        <v>476</v>
      </c>
      <c r="F18" s="531" t="s">
        <v>475</v>
      </c>
      <c r="G18" s="318"/>
      <c r="H18" s="71" t="s">
        <v>345</v>
      </c>
      <c r="I18" s="71" t="s">
        <v>345</v>
      </c>
      <c r="J18" s="70"/>
      <c r="K18" s="544" t="s">
        <v>453</v>
      </c>
      <c r="L18" s="519" t="s">
        <v>454</v>
      </c>
      <c r="M18" s="519" t="s">
        <v>455</v>
      </c>
      <c r="N18" s="519" t="s">
        <v>456</v>
      </c>
      <c r="O18" s="519" t="s">
        <v>457</v>
      </c>
      <c r="P18" s="519" t="s">
        <v>489</v>
      </c>
      <c r="Q18" s="531" t="s">
        <v>459</v>
      </c>
      <c r="R18" s="73"/>
      <c r="S18" s="70"/>
      <c r="T18" s="525" t="s">
        <v>92</v>
      </c>
      <c r="U18" s="526"/>
      <c r="V18" s="526"/>
      <c r="W18" s="526"/>
      <c r="X18" s="527"/>
      <c r="Y18" s="519" t="s">
        <v>461</v>
      </c>
      <c r="Z18" s="519" t="s">
        <v>462</v>
      </c>
      <c r="AA18" s="519" t="s">
        <v>463</v>
      </c>
      <c r="AB18" s="519" t="s">
        <v>464</v>
      </c>
      <c r="AC18" s="519" t="s">
        <v>465</v>
      </c>
      <c r="AD18" s="519" t="s">
        <v>466</v>
      </c>
      <c r="AE18" s="519" t="s">
        <v>467</v>
      </c>
      <c r="AF18" s="519" t="s">
        <v>468</v>
      </c>
      <c r="AG18" s="531" t="s">
        <v>469</v>
      </c>
      <c r="AH18" s="544" t="s">
        <v>470</v>
      </c>
      <c r="AI18" s="531" t="s">
        <v>471</v>
      </c>
      <c r="AJ18" s="321"/>
    </row>
    <row r="19" spans="1:36" ht="14.45" customHeight="1" x14ac:dyDescent="0.2">
      <c r="A19" s="68"/>
      <c r="B19" s="545"/>
      <c r="C19" s="520"/>
      <c r="D19" s="520"/>
      <c r="E19" s="520"/>
      <c r="F19" s="532"/>
      <c r="G19" s="322" t="s">
        <v>346</v>
      </c>
      <c r="H19" s="74" t="s">
        <v>101</v>
      </c>
      <c r="I19" s="74" t="s">
        <v>96</v>
      </c>
      <c r="J19" s="70" t="s">
        <v>347</v>
      </c>
      <c r="K19" s="545"/>
      <c r="L19" s="520"/>
      <c r="M19" s="520"/>
      <c r="N19" s="520"/>
      <c r="O19" s="520"/>
      <c r="P19" s="520"/>
      <c r="Q19" s="532"/>
      <c r="R19" s="73" t="s">
        <v>44</v>
      </c>
      <c r="S19" s="70" t="s">
        <v>44</v>
      </c>
      <c r="T19" s="575" t="s">
        <v>472</v>
      </c>
      <c r="U19" s="576" t="s">
        <v>473</v>
      </c>
      <c r="V19" s="576" t="s">
        <v>131</v>
      </c>
      <c r="W19" s="576" t="s">
        <v>132</v>
      </c>
      <c r="X19" s="576" t="s">
        <v>474</v>
      </c>
      <c r="Y19" s="520"/>
      <c r="Z19" s="520"/>
      <c r="AA19" s="520"/>
      <c r="AB19" s="520"/>
      <c r="AC19" s="520"/>
      <c r="AD19" s="520"/>
      <c r="AE19" s="520"/>
      <c r="AF19" s="520"/>
      <c r="AG19" s="532"/>
      <c r="AH19" s="545"/>
      <c r="AI19" s="532"/>
      <c r="AJ19" s="321"/>
    </row>
    <row r="20" spans="1:36" ht="14.45" customHeight="1" thickBot="1" x14ac:dyDescent="0.25">
      <c r="A20" s="75"/>
      <c r="B20" s="546"/>
      <c r="C20" s="521"/>
      <c r="D20" s="521"/>
      <c r="E20" s="521"/>
      <c r="F20" s="533"/>
      <c r="G20" s="323"/>
      <c r="H20" s="78"/>
      <c r="I20" s="78"/>
      <c r="J20" s="77"/>
      <c r="K20" s="546"/>
      <c r="L20" s="521"/>
      <c r="M20" s="521"/>
      <c r="N20" s="521"/>
      <c r="O20" s="521"/>
      <c r="P20" s="521"/>
      <c r="Q20" s="533"/>
      <c r="R20" s="78" t="s">
        <v>45</v>
      </c>
      <c r="S20" s="77" t="s">
        <v>48</v>
      </c>
      <c r="T20" s="574"/>
      <c r="U20" s="521"/>
      <c r="V20" s="521"/>
      <c r="W20" s="521"/>
      <c r="X20" s="521"/>
      <c r="Y20" s="521"/>
      <c r="Z20" s="521"/>
      <c r="AA20" s="521"/>
      <c r="AB20" s="521"/>
      <c r="AC20" s="521"/>
      <c r="AD20" s="521"/>
      <c r="AE20" s="521"/>
      <c r="AF20" s="521"/>
      <c r="AG20" s="533"/>
      <c r="AH20" s="546"/>
      <c r="AI20" s="533"/>
      <c r="AJ20" s="82"/>
    </row>
    <row r="21" spans="1:36" s="124" customFormat="1" ht="14.45" customHeight="1" thickTop="1" x14ac:dyDescent="0.2">
      <c r="A21" s="11"/>
      <c r="B21" s="11"/>
      <c r="C21" s="11"/>
      <c r="D21" s="11"/>
      <c r="E21" s="122"/>
      <c r="F21" s="122"/>
      <c r="G21" s="17"/>
      <c r="H21" s="17"/>
      <c r="I21" s="17"/>
      <c r="J21" s="17"/>
      <c r="K21" s="17"/>
      <c r="L21" s="123"/>
      <c r="M21" s="123"/>
      <c r="N21" s="123"/>
      <c r="O21" s="123"/>
      <c r="P21" s="123"/>
      <c r="Q21" s="123"/>
      <c r="R21" s="122"/>
      <c r="S21" s="122"/>
      <c r="T21" s="11"/>
      <c r="U21" s="11"/>
      <c r="V21" s="11"/>
      <c r="W21" s="11"/>
      <c r="X21" s="11"/>
      <c r="Y21" s="11"/>
      <c r="Z21" s="11"/>
      <c r="AA21" s="11"/>
      <c r="AB21" s="11"/>
      <c r="AC21" s="11"/>
      <c r="AD21" s="11"/>
      <c r="AE21" s="11"/>
      <c r="AF21" s="11"/>
      <c r="AG21" s="11"/>
      <c r="AH21" s="11"/>
      <c r="AI21" s="11"/>
      <c r="AJ21" s="11"/>
    </row>
    <row r="22" spans="1:36" s="48" customFormat="1" ht="14.45" customHeight="1" x14ac:dyDescent="0.2">
      <c r="A22" s="327" t="s">
        <v>38</v>
      </c>
      <c r="B22" s="231">
        <f>JANVIER!B458</f>
        <v>0</v>
      </c>
      <c r="C22" s="231">
        <f>JANVIER!C458</f>
        <v>0</v>
      </c>
      <c r="D22" s="231">
        <f>JANVIER!D458</f>
        <v>0</v>
      </c>
      <c r="E22" s="231">
        <f>JANVIER!E458</f>
        <v>0</v>
      </c>
      <c r="F22" s="232">
        <f>JANVIER!F458</f>
        <v>0</v>
      </c>
      <c r="G22" s="214">
        <f>JANVIER!J458-JANVIER!J21</f>
        <v>0</v>
      </c>
      <c r="H22" s="214">
        <f>SUM(B22:F22)-G22</f>
        <v>0</v>
      </c>
      <c r="I22" s="214">
        <f>SUM(S22-AJ22)</f>
        <v>0</v>
      </c>
      <c r="J22" s="215">
        <f>JANVIER!K458</f>
        <v>0</v>
      </c>
      <c r="K22" s="213">
        <f>JANVIER!L458</f>
        <v>0</v>
      </c>
      <c r="L22" s="213">
        <f>JANVIER!M458</f>
        <v>0</v>
      </c>
      <c r="M22" s="213">
        <f>JANVIER!N458</f>
        <v>0</v>
      </c>
      <c r="N22" s="213">
        <f>JANVIER!O458</f>
        <v>0</v>
      </c>
      <c r="O22" s="213">
        <f>JANVIER!P458</f>
        <v>0</v>
      </c>
      <c r="P22" s="213">
        <f>JANVIER!Q458</f>
        <v>0</v>
      </c>
      <c r="Q22" s="233">
        <f>JANVIER!R458</f>
        <v>0</v>
      </c>
      <c r="R22" s="234">
        <f>SUM(K22:Q22)</f>
        <v>0</v>
      </c>
      <c r="S22" s="235">
        <f>SUM(J22:Q22)</f>
        <v>0</v>
      </c>
      <c r="T22" s="213">
        <f>JANVIER!U458</f>
        <v>0</v>
      </c>
      <c r="U22" s="213">
        <f>JANVIER!V458</f>
        <v>0</v>
      </c>
      <c r="V22" s="213">
        <f>JANVIER!W458</f>
        <v>0</v>
      </c>
      <c r="W22" s="213">
        <f>JANVIER!X458</f>
        <v>0</v>
      </c>
      <c r="X22" s="213">
        <f>JANVIER!Y458</f>
        <v>0</v>
      </c>
      <c r="Y22" s="213">
        <f>JANVIER!Z458</f>
        <v>0</v>
      </c>
      <c r="Z22" s="213">
        <f>JANVIER!AA458</f>
        <v>0</v>
      </c>
      <c r="AA22" s="213">
        <f>JANVIER!AB458</f>
        <v>0</v>
      </c>
      <c r="AB22" s="213">
        <f>JANVIER!AC458</f>
        <v>0</v>
      </c>
      <c r="AC22" s="213">
        <f>JANVIER!AD458</f>
        <v>0</v>
      </c>
      <c r="AD22" s="213">
        <f>JANVIER!AE458</f>
        <v>0</v>
      </c>
      <c r="AE22" s="213">
        <f>JANVIER!AF458</f>
        <v>0</v>
      </c>
      <c r="AF22" s="213">
        <f>JANVIER!AG458</f>
        <v>0</v>
      </c>
      <c r="AG22" s="213">
        <f>JANVIER!AH458</f>
        <v>0</v>
      </c>
      <c r="AH22" s="213">
        <f>JANVIER!AJ458</f>
        <v>0</v>
      </c>
      <c r="AI22" s="236">
        <f>JANVIER!AK458</f>
        <v>0</v>
      </c>
      <c r="AJ22" s="234">
        <f>SUM(T22:AI22)</f>
        <v>0</v>
      </c>
    </row>
    <row r="23" spans="1:36" s="48" customFormat="1" ht="14.45" customHeight="1" x14ac:dyDescent="0.2">
      <c r="A23" s="327" t="s">
        <v>486</v>
      </c>
      <c r="B23" s="213">
        <f>FÉVRIER!B458</f>
        <v>0</v>
      </c>
      <c r="C23" s="213">
        <f>FÉVRIER!C458</f>
        <v>0</v>
      </c>
      <c r="D23" s="213">
        <f>FÉVRIER!D458</f>
        <v>0</v>
      </c>
      <c r="E23" s="213">
        <f>FÉVRIER!E458</f>
        <v>0</v>
      </c>
      <c r="F23" s="237">
        <f>FÉVRIER!F458</f>
        <v>0</v>
      </c>
      <c r="G23" s="214">
        <f>FÉVRIER!J458-FÉVRIER!J21</f>
        <v>0</v>
      </c>
      <c r="H23" s="214">
        <f t="shared" ref="H23:H40" si="3">SUM(B23:F23)-G23</f>
        <v>0</v>
      </c>
      <c r="I23" s="214">
        <f t="shared" ref="I23:I42" si="4">SUM(S23-AJ23)</f>
        <v>0</v>
      </c>
      <c r="J23" s="215">
        <f>FÉVRIER!K458</f>
        <v>0</v>
      </c>
      <c r="K23" s="213">
        <f>FÉVRIER!L458</f>
        <v>0</v>
      </c>
      <c r="L23" s="213">
        <f>FÉVRIER!M458</f>
        <v>0</v>
      </c>
      <c r="M23" s="213">
        <f>FÉVRIER!N458</f>
        <v>0</v>
      </c>
      <c r="N23" s="213">
        <f>FÉVRIER!O458</f>
        <v>0</v>
      </c>
      <c r="O23" s="213">
        <f>FÉVRIER!P458</f>
        <v>0</v>
      </c>
      <c r="P23" s="213">
        <f>FÉVRIER!Q458</f>
        <v>0</v>
      </c>
      <c r="Q23" s="233">
        <f>FÉVRIER!R458</f>
        <v>0</v>
      </c>
      <c r="R23" s="234">
        <f t="shared" ref="R23:R39" si="5">SUM(K23:Q23)</f>
        <v>0</v>
      </c>
      <c r="S23" s="235">
        <f t="shared" ref="S23:S39" si="6">SUM(J23:Q23)</f>
        <v>0</v>
      </c>
      <c r="T23" s="213">
        <f>FÉVRIER!U458</f>
        <v>0</v>
      </c>
      <c r="U23" s="213">
        <f>FÉVRIER!V458</f>
        <v>0</v>
      </c>
      <c r="V23" s="213">
        <f>FÉVRIER!W458</f>
        <v>0</v>
      </c>
      <c r="W23" s="213">
        <f>FÉVRIER!X458</f>
        <v>0</v>
      </c>
      <c r="X23" s="213">
        <f>FÉVRIER!Y458</f>
        <v>0</v>
      </c>
      <c r="Y23" s="213">
        <f>FÉVRIER!Z458</f>
        <v>0</v>
      </c>
      <c r="Z23" s="213">
        <f>FÉVRIER!AA458</f>
        <v>0</v>
      </c>
      <c r="AA23" s="213">
        <f>FÉVRIER!AB458</f>
        <v>0</v>
      </c>
      <c r="AB23" s="213">
        <f>FÉVRIER!AC458</f>
        <v>0</v>
      </c>
      <c r="AC23" s="213">
        <f>FÉVRIER!AD458</f>
        <v>0</v>
      </c>
      <c r="AD23" s="213">
        <f>FÉVRIER!AE458</f>
        <v>0</v>
      </c>
      <c r="AE23" s="213">
        <f>FÉVRIER!AF458</f>
        <v>0</v>
      </c>
      <c r="AF23" s="213">
        <f>FÉVRIER!AG458</f>
        <v>0</v>
      </c>
      <c r="AG23" s="213">
        <f>FÉVRIER!AH458</f>
        <v>0</v>
      </c>
      <c r="AH23" s="213">
        <f>FÉVRIER!AJ458</f>
        <v>0</v>
      </c>
      <c r="AI23" s="237">
        <f>FÉVRIER!AK458</f>
        <v>0</v>
      </c>
      <c r="AJ23" s="234">
        <f t="shared" ref="AJ23:AJ42" si="7">SUM(T23:AI23)</f>
        <v>0</v>
      </c>
    </row>
    <row r="24" spans="1:36" s="48" customFormat="1" ht="14.45" customHeight="1" x14ac:dyDescent="0.2">
      <c r="A24" s="327" t="s">
        <v>39</v>
      </c>
      <c r="B24" s="213">
        <f>MARS!B458</f>
        <v>0</v>
      </c>
      <c r="C24" s="213">
        <f>MARS!C458</f>
        <v>0</v>
      </c>
      <c r="D24" s="213">
        <f>MARS!D458</f>
        <v>0</v>
      </c>
      <c r="E24" s="213">
        <f>MARS!E458</f>
        <v>0</v>
      </c>
      <c r="F24" s="237">
        <f>MARS!F458</f>
        <v>0</v>
      </c>
      <c r="G24" s="214">
        <f>MARS!J458-MARS!J21</f>
        <v>0</v>
      </c>
      <c r="H24" s="214">
        <f t="shared" si="3"/>
        <v>0</v>
      </c>
      <c r="I24" s="214">
        <f>SUM(S24-AJ24)</f>
        <v>0</v>
      </c>
      <c r="J24" s="215">
        <f>MARS!K458</f>
        <v>0</v>
      </c>
      <c r="K24" s="213">
        <f>MARS!L458</f>
        <v>0</v>
      </c>
      <c r="L24" s="213">
        <f>MARS!M458</f>
        <v>0</v>
      </c>
      <c r="M24" s="213">
        <f>MARS!N458</f>
        <v>0</v>
      </c>
      <c r="N24" s="213">
        <f>MARS!O458</f>
        <v>0</v>
      </c>
      <c r="O24" s="213">
        <f>MARS!P458</f>
        <v>0</v>
      </c>
      <c r="P24" s="213">
        <f>MARS!Q458</f>
        <v>0</v>
      </c>
      <c r="Q24" s="233">
        <f>MARS!R458</f>
        <v>0</v>
      </c>
      <c r="R24" s="234">
        <f t="shared" si="5"/>
        <v>0</v>
      </c>
      <c r="S24" s="235">
        <f t="shared" si="6"/>
        <v>0</v>
      </c>
      <c r="T24" s="213">
        <f>MARS!U458</f>
        <v>0</v>
      </c>
      <c r="U24" s="213">
        <f>MARS!V458</f>
        <v>0</v>
      </c>
      <c r="V24" s="213">
        <f>MARS!W458</f>
        <v>0</v>
      </c>
      <c r="W24" s="213">
        <f>MARS!X458</f>
        <v>0</v>
      </c>
      <c r="X24" s="213">
        <f>MARS!Y458</f>
        <v>0</v>
      </c>
      <c r="Y24" s="213">
        <f>MARS!Z458</f>
        <v>0</v>
      </c>
      <c r="Z24" s="213">
        <f>MARS!AA458</f>
        <v>0</v>
      </c>
      <c r="AA24" s="213">
        <f>MARS!AB458</f>
        <v>0</v>
      </c>
      <c r="AB24" s="213">
        <f>MARS!AC458</f>
        <v>0</v>
      </c>
      <c r="AC24" s="213">
        <f>MARS!AD458</f>
        <v>0</v>
      </c>
      <c r="AD24" s="213">
        <f>MARS!AE458</f>
        <v>0</v>
      </c>
      <c r="AE24" s="213">
        <f>MARS!AF458</f>
        <v>0</v>
      </c>
      <c r="AF24" s="213">
        <f>MARS!AG458</f>
        <v>0</v>
      </c>
      <c r="AG24" s="213">
        <f>MARS!AH458</f>
        <v>0</v>
      </c>
      <c r="AH24" s="213">
        <f>MARS!AJ458</f>
        <v>0</v>
      </c>
      <c r="AI24" s="237">
        <f>MARS!AK458</f>
        <v>0</v>
      </c>
      <c r="AJ24" s="234">
        <f t="shared" si="7"/>
        <v>0</v>
      </c>
    </row>
    <row r="25" spans="1:36" s="49" customFormat="1" ht="14.45" customHeight="1" x14ac:dyDescent="0.2">
      <c r="A25" s="327" t="s">
        <v>352</v>
      </c>
      <c r="B25" s="238">
        <f t="shared" ref="B25:G25" si="8">SUM(B22:B24)</f>
        <v>0</v>
      </c>
      <c r="C25" s="238">
        <f t="shared" si="8"/>
        <v>0</v>
      </c>
      <c r="D25" s="238">
        <f t="shared" si="8"/>
        <v>0</v>
      </c>
      <c r="E25" s="239">
        <f t="shared" si="8"/>
        <v>0</v>
      </c>
      <c r="F25" s="240">
        <f t="shared" si="8"/>
        <v>0</v>
      </c>
      <c r="G25" s="239">
        <f t="shared" si="8"/>
        <v>0</v>
      </c>
      <c r="H25" s="241">
        <f t="shared" si="3"/>
        <v>0</v>
      </c>
      <c r="I25" s="241">
        <f t="shared" si="4"/>
        <v>0</v>
      </c>
      <c r="J25" s="242">
        <f>SUM(J22:J24)</f>
        <v>0</v>
      </c>
      <c r="K25" s="238">
        <f t="shared" ref="K25:AI25" si="9">SUM(K22:K24)</f>
        <v>0</v>
      </c>
      <c r="L25" s="243">
        <f t="shared" si="9"/>
        <v>0</v>
      </c>
      <c r="M25" s="243">
        <f t="shared" si="9"/>
        <v>0</v>
      </c>
      <c r="N25" s="243">
        <f t="shared" si="9"/>
        <v>0</v>
      </c>
      <c r="O25" s="243">
        <f t="shared" si="9"/>
        <v>0</v>
      </c>
      <c r="P25" s="243">
        <f t="shared" si="9"/>
        <v>0</v>
      </c>
      <c r="Q25" s="244">
        <f t="shared" si="9"/>
        <v>0</v>
      </c>
      <c r="R25" s="239">
        <f t="shared" si="9"/>
        <v>0</v>
      </c>
      <c r="S25" s="242">
        <f t="shared" si="9"/>
        <v>0</v>
      </c>
      <c r="T25" s="238">
        <f t="shared" si="9"/>
        <v>0</v>
      </c>
      <c r="U25" s="238">
        <f t="shared" si="9"/>
        <v>0</v>
      </c>
      <c r="V25" s="238">
        <f t="shared" si="9"/>
        <v>0</v>
      </c>
      <c r="W25" s="238">
        <f t="shared" si="9"/>
        <v>0</v>
      </c>
      <c r="X25" s="238">
        <f t="shared" si="9"/>
        <v>0</v>
      </c>
      <c r="Y25" s="238">
        <f t="shared" si="9"/>
        <v>0</v>
      </c>
      <c r="Z25" s="238">
        <f t="shared" si="9"/>
        <v>0</v>
      </c>
      <c r="AA25" s="238">
        <f t="shared" si="9"/>
        <v>0</v>
      </c>
      <c r="AB25" s="238">
        <f t="shared" si="9"/>
        <v>0</v>
      </c>
      <c r="AC25" s="238">
        <f t="shared" si="9"/>
        <v>0</v>
      </c>
      <c r="AD25" s="238">
        <f t="shared" si="9"/>
        <v>0</v>
      </c>
      <c r="AE25" s="238">
        <f t="shared" si="9"/>
        <v>0</v>
      </c>
      <c r="AF25" s="238">
        <f t="shared" si="9"/>
        <v>0</v>
      </c>
      <c r="AG25" s="238">
        <f t="shared" si="9"/>
        <v>0</v>
      </c>
      <c r="AH25" s="238">
        <f t="shared" si="9"/>
        <v>0</v>
      </c>
      <c r="AI25" s="242">
        <f t="shared" si="9"/>
        <v>0</v>
      </c>
      <c r="AJ25" s="245">
        <f t="shared" si="7"/>
        <v>0</v>
      </c>
    </row>
    <row r="26" spans="1:36" s="50" customFormat="1" ht="14.45" customHeight="1" x14ac:dyDescent="0.2">
      <c r="A26" s="485"/>
      <c r="B26" s="214"/>
      <c r="C26" s="214"/>
      <c r="D26" s="214"/>
      <c r="E26" s="214"/>
      <c r="F26" s="214"/>
      <c r="G26" s="214"/>
      <c r="H26" s="214"/>
      <c r="I26" s="214"/>
      <c r="J26" s="214"/>
      <c r="K26" s="214"/>
      <c r="L26" s="214"/>
      <c r="M26" s="214"/>
      <c r="N26" s="214"/>
      <c r="O26" s="214"/>
      <c r="P26" s="214"/>
      <c r="Q26" s="214"/>
      <c r="R26" s="234"/>
      <c r="S26" s="234"/>
      <c r="T26" s="214"/>
      <c r="U26" s="214"/>
      <c r="V26" s="214"/>
      <c r="W26" s="214"/>
      <c r="X26" s="214"/>
      <c r="Y26" s="214"/>
      <c r="Z26" s="214"/>
      <c r="AA26" s="214"/>
      <c r="AB26" s="214"/>
      <c r="AC26" s="214"/>
      <c r="AD26" s="214"/>
      <c r="AE26" s="214"/>
      <c r="AF26" s="214"/>
      <c r="AG26" s="214"/>
      <c r="AH26" s="214"/>
      <c r="AI26" s="214"/>
      <c r="AJ26" s="234"/>
    </row>
    <row r="27" spans="1:36" s="48" customFormat="1" ht="14.45" customHeight="1" x14ac:dyDescent="0.2">
      <c r="A27" s="486" t="s">
        <v>213</v>
      </c>
      <c r="B27" s="246">
        <f>AVRIL!B458</f>
        <v>0</v>
      </c>
      <c r="C27" s="246">
        <f>AVRIL!C458</f>
        <v>0</v>
      </c>
      <c r="D27" s="246">
        <f>AVRIL!D458</f>
        <v>0</v>
      </c>
      <c r="E27" s="246">
        <f>AVRIL!E458</f>
        <v>0</v>
      </c>
      <c r="F27" s="236">
        <f>AVRIL!F458</f>
        <v>0</v>
      </c>
      <c r="G27" s="214">
        <f>AVRIL!J458-AVRIL!J21</f>
        <v>0</v>
      </c>
      <c r="H27" s="214">
        <f t="shared" si="3"/>
        <v>0</v>
      </c>
      <c r="I27" s="214">
        <f t="shared" si="4"/>
        <v>0</v>
      </c>
      <c r="J27" s="215">
        <f>AVRIL!K458</f>
        <v>0</v>
      </c>
      <c r="K27" s="213">
        <f>AVRIL!L458</f>
        <v>0</v>
      </c>
      <c r="L27" s="213">
        <f>AVRIL!M458</f>
        <v>0</v>
      </c>
      <c r="M27" s="213">
        <f>AVRIL!N458</f>
        <v>0</v>
      </c>
      <c r="N27" s="213">
        <f>AVRIL!O458</f>
        <v>0</v>
      </c>
      <c r="O27" s="213">
        <f>AVRIL!P458</f>
        <v>0</v>
      </c>
      <c r="P27" s="213">
        <f>AVRIL!Q458</f>
        <v>0</v>
      </c>
      <c r="Q27" s="233">
        <f>AVRIL!R458</f>
        <v>0</v>
      </c>
      <c r="R27" s="234">
        <f t="shared" si="5"/>
        <v>0</v>
      </c>
      <c r="S27" s="235">
        <f t="shared" si="6"/>
        <v>0</v>
      </c>
      <c r="T27" s="246">
        <f>AVRIL!U458</f>
        <v>0</v>
      </c>
      <c r="U27" s="246">
        <f>AVRIL!V458</f>
        <v>0</v>
      </c>
      <c r="V27" s="246">
        <f>AVRIL!W458</f>
        <v>0</v>
      </c>
      <c r="W27" s="246">
        <f>AVRIL!X458</f>
        <v>0</v>
      </c>
      <c r="X27" s="246">
        <f>AVRIL!Y458</f>
        <v>0</v>
      </c>
      <c r="Y27" s="246">
        <f>AVRIL!Z458</f>
        <v>0</v>
      </c>
      <c r="Z27" s="246">
        <f>AVRIL!AA458</f>
        <v>0</v>
      </c>
      <c r="AA27" s="246">
        <f>AVRIL!AB458</f>
        <v>0</v>
      </c>
      <c r="AB27" s="246">
        <f>AVRIL!AC458</f>
        <v>0</v>
      </c>
      <c r="AC27" s="246">
        <f>AVRIL!AD458</f>
        <v>0</v>
      </c>
      <c r="AD27" s="246">
        <f>AVRIL!AE458</f>
        <v>0</v>
      </c>
      <c r="AE27" s="246">
        <f>AVRIL!AF458</f>
        <v>0</v>
      </c>
      <c r="AF27" s="246">
        <f>AVRIL!AG458</f>
        <v>0</v>
      </c>
      <c r="AG27" s="246">
        <f>AVRIL!AH458</f>
        <v>0</v>
      </c>
      <c r="AH27" s="246">
        <f>AVRIL!AJ458</f>
        <v>0</v>
      </c>
      <c r="AI27" s="236">
        <f>AVRIL!AK458</f>
        <v>0</v>
      </c>
      <c r="AJ27" s="234">
        <f t="shared" si="7"/>
        <v>0</v>
      </c>
    </row>
    <row r="28" spans="1:36" s="48" customFormat="1" ht="14.45" customHeight="1" x14ac:dyDescent="0.2">
      <c r="A28" s="327" t="s">
        <v>222</v>
      </c>
      <c r="B28" s="213">
        <f>MAI!B458</f>
        <v>0</v>
      </c>
      <c r="C28" s="213">
        <f>MAI!C458</f>
        <v>0</v>
      </c>
      <c r="D28" s="213">
        <f>MAI!D458</f>
        <v>0</v>
      </c>
      <c r="E28" s="213">
        <f>MAI!E458</f>
        <v>0</v>
      </c>
      <c r="F28" s="237">
        <f>MAI!F458</f>
        <v>0</v>
      </c>
      <c r="G28" s="214">
        <f>MAI!J458-MAI!J21</f>
        <v>0</v>
      </c>
      <c r="H28" s="214">
        <f t="shared" si="3"/>
        <v>0</v>
      </c>
      <c r="I28" s="214">
        <f t="shared" si="4"/>
        <v>0</v>
      </c>
      <c r="J28" s="215">
        <f>MAI!K458</f>
        <v>0</v>
      </c>
      <c r="K28" s="213">
        <f>MAI!L458</f>
        <v>0</v>
      </c>
      <c r="L28" s="213">
        <f>MAI!M458</f>
        <v>0</v>
      </c>
      <c r="M28" s="213">
        <f>MAI!N458</f>
        <v>0</v>
      </c>
      <c r="N28" s="213">
        <f>MAI!O458</f>
        <v>0</v>
      </c>
      <c r="O28" s="213">
        <f>MAI!P458</f>
        <v>0</v>
      </c>
      <c r="P28" s="213">
        <f>MAI!Q458</f>
        <v>0</v>
      </c>
      <c r="Q28" s="233">
        <f>MAI!R458</f>
        <v>0</v>
      </c>
      <c r="R28" s="234">
        <f t="shared" si="5"/>
        <v>0</v>
      </c>
      <c r="S28" s="235">
        <f t="shared" si="6"/>
        <v>0</v>
      </c>
      <c r="T28" s="213">
        <f>MAI!U458</f>
        <v>0</v>
      </c>
      <c r="U28" s="213">
        <f>MAI!V458</f>
        <v>0</v>
      </c>
      <c r="V28" s="213">
        <f>MAI!W458</f>
        <v>0</v>
      </c>
      <c r="W28" s="213">
        <f>MAI!X458</f>
        <v>0</v>
      </c>
      <c r="X28" s="213">
        <f>MAI!Y458</f>
        <v>0</v>
      </c>
      <c r="Y28" s="213">
        <f>MAI!Z458</f>
        <v>0</v>
      </c>
      <c r="Z28" s="213">
        <f>MAI!AA458</f>
        <v>0</v>
      </c>
      <c r="AA28" s="213">
        <f>MAI!AB458</f>
        <v>0</v>
      </c>
      <c r="AB28" s="213">
        <f>MAI!AC458</f>
        <v>0</v>
      </c>
      <c r="AC28" s="213">
        <f>MAI!AD458</f>
        <v>0</v>
      </c>
      <c r="AD28" s="213">
        <f>MAI!AE458</f>
        <v>0</v>
      </c>
      <c r="AE28" s="213">
        <f>MAI!AF458</f>
        <v>0</v>
      </c>
      <c r="AF28" s="213">
        <f>MAI!AG458</f>
        <v>0</v>
      </c>
      <c r="AG28" s="213">
        <f>MAI!AH458</f>
        <v>0</v>
      </c>
      <c r="AH28" s="213">
        <f>MAI!AJ458</f>
        <v>0</v>
      </c>
      <c r="AI28" s="237">
        <f>MAI!AK458</f>
        <v>0</v>
      </c>
      <c r="AJ28" s="234">
        <f t="shared" si="7"/>
        <v>0</v>
      </c>
    </row>
    <row r="29" spans="1:36" s="48" customFormat="1" ht="14.45" customHeight="1" x14ac:dyDescent="0.2">
      <c r="A29" s="327" t="s">
        <v>232</v>
      </c>
      <c r="B29" s="213">
        <f>JUIN!B458</f>
        <v>0</v>
      </c>
      <c r="C29" s="213">
        <f>JUIN!C458</f>
        <v>0</v>
      </c>
      <c r="D29" s="213">
        <f>JUIN!D458</f>
        <v>0</v>
      </c>
      <c r="E29" s="213">
        <f>JUIN!E458</f>
        <v>0</v>
      </c>
      <c r="F29" s="237">
        <f>JUIN!F458</f>
        <v>0</v>
      </c>
      <c r="G29" s="214">
        <f>JUIN!J458-JUIN!J21</f>
        <v>0</v>
      </c>
      <c r="H29" s="214">
        <f t="shared" si="3"/>
        <v>0</v>
      </c>
      <c r="I29" s="214">
        <f t="shared" si="4"/>
        <v>0</v>
      </c>
      <c r="J29" s="215">
        <f>JUIN!K458</f>
        <v>0</v>
      </c>
      <c r="K29" s="213">
        <f>JUIN!L458</f>
        <v>0</v>
      </c>
      <c r="L29" s="213">
        <f>JUIN!M458</f>
        <v>0</v>
      </c>
      <c r="M29" s="213">
        <f>JUIN!N458</f>
        <v>0</v>
      </c>
      <c r="N29" s="213">
        <f>JUIN!O458</f>
        <v>0</v>
      </c>
      <c r="O29" s="213">
        <f>JUIN!P458</f>
        <v>0</v>
      </c>
      <c r="P29" s="213">
        <f>JUIN!Q458</f>
        <v>0</v>
      </c>
      <c r="Q29" s="233">
        <f>JUIN!R458</f>
        <v>0</v>
      </c>
      <c r="R29" s="234">
        <f t="shared" si="5"/>
        <v>0</v>
      </c>
      <c r="S29" s="235">
        <f t="shared" si="6"/>
        <v>0</v>
      </c>
      <c r="T29" s="213">
        <f>JUIN!U458</f>
        <v>0</v>
      </c>
      <c r="U29" s="213">
        <f>JUIN!V458</f>
        <v>0</v>
      </c>
      <c r="V29" s="213">
        <f>JUIN!W458</f>
        <v>0</v>
      </c>
      <c r="W29" s="213">
        <f>JUIN!X458</f>
        <v>0</v>
      </c>
      <c r="X29" s="213">
        <f>JUIN!Y458</f>
        <v>0</v>
      </c>
      <c r="Y29" s="213">
        <f>JUIN!Z458</f>
        <v>0</v>
      </c>
      <c r="Z29" s="213">
        <f>JUIN!AA458</f>
        <v>0</v>
      </c>
      <c r="AA29" s="213">
        <f>JUIN!AB458</f>
        <v>0</v>
      </c>
      <c r="AB29" s="213">
        <f>JUIN!AC458</f>
        <v>0</v>
      </c>
      <c r="AC29" s="213">
        <f>JUIN!AD458</f>
        <v>0</v>
      </c>
      <c r="AD29" s="213">
        <f>JUIN!AE458</f>
        <v>0</v>
      </c>
      <c r="AE29" s="213">
        <f>JUIN!AF458</f>
        <v>0</v>
      </c>
      <c r="AF29" s="213">
        <f>JUIN!AG458</f>
        <v>0</v>
      </c>
      <c r="AG29" s="213">
        <f>JUIN!AH458</f>
        <v>0</v>
      </c>
      <c r="AH29" s="213">
        <f>JUIN!AJ458</f>
        <v>0</v>
      </c>
      <c r="AI29" s="237">
        <f>JUIN!AK458</f>
        <v>0</v>
      </c>
      <c r="AJ29" s="234">
        <f t="shared" si="7"/>
        <v>0</v>
      </c>
    </row>
    <row r="30" spans="1:36" s="49" customFormat="1" ht="14.45" customHeight="1" x14ac:dyDescent="0.2">
      <c r="A30" s="327" t="s">
        <v>353</v>
      </c>
      <c r="B30" s="238">
        <f>SUM(B27:B29)</f>
        <v>0</v>
      </c>
      <c r="C30" s="238">
        <f>SUM(C27:C29)</f>
        <v>0</v>
      </c>
      <c r="D30" s="238">
        <f>SUM(D27:D29)</f>
        <v>0</v>
      </c>
      <c r="E30" s="239">
        <f>SUM(E27:E29)</f>
        <v>0</v>
      </c>
      <c r="F30" s="240">
        <f>SUM(F27:F29)</f>
        <v>0</v>
      </c>
      <c r="G30" s="239">
        <f>SUM(B30:F30)</f>
        <v>0</v>
      </c>
      <c r="H30" s="241">
        <f t="shared" si="3"/>
        <v>0</v>
      </c>
      <c r="I30" s="241">
        <f t="shared" si="4"/>
        <v>0</v>
      </c>
      <c r="J30" s="242">
        <f>SUM(J27:J29)</f>
        <v>0</v>
      </c>
      <c r="K30" s="238">
        <f t="shared" ref="K30:AI30" si="10">SUM(K27:K29)</f>
        <v>0</v>
      </c>
      <c r="L30" s="243">
        <f t="shared" si="10"/>
        <v>0</v>
      </c>
      <c r="M30" s="243">
        <f t="shared" si="10"/>
        <v>0</v>
      </c>
      <c r="N30" s="243">
        <f t="shared" si="10"/>
        <v>0</v>
      </c>
      <c r="O30" s="243">
        <f t="shared" si="10"/>
        <v>0</v>
      </c>
      <c r="P30" s="243">
        <f t="shared" si="10"/>
        <v>0</v>
      </c>
      <c r="Q30" s="244">
        <f t="shared" si="10"/>
        <v>0</v>
      </c>
      <c r="R30" s="239">
        <f t="shared" si="10"/>
        <v>0</v>
      </c>
      <c r="S30" s="242">
        <f t="shared" si="10"/>
        <v>0</v>
      </c>
      <c r="T30" s="238">
        <f t="shared" si="10"/>
        <v>0</v>
      </c>
      <c r="U30" s="238">
        <f t="shared" si="10"/>
        <v>0</v>
      </c>
      <c r="V30" s="238">
        <f t="shared" si="10"/>
        <v>0</v>
      </c>
      <c r="W30" s="238">
        <f t="shared" si="10"/>
        <v>0</v>
      </c>
      <c r="X30" s="238">
        <f t="shared" si="10"/>
        <v>0</v>
      </c>
      <c r="Y30" s="238">
        <f t="shared" si="10"/>
        <v>0</v>
      </c>
      <c r="Z30" s="238">
        <f t="shared" si="10"/>
        <v>0</v>
      </c>
      <c r="AA30" s="238">
        <f t="shared" si="10"/>
        <v>0</v>
      </c>
      <c r="AB30" s="238">
        <f t="shared" si="10"/>
        <v>0</v>
      </c>
      <c r="AC30" s="238">
        <f t="shared" si="10"/>
        <v>0</v>
      </c>
      <c r="AD30" s="238">
        <f t="shared" si="10"/>
        <v>0</v>
      </c>
      <c r="AE30" s="238">
        <f t="shared" si="10"/>
        <v>0</v>
      </c>
      <c r="AF30" s="238">
        <f t="shared" si="10"/>
        <v>0</v>
      </c>
      <c r="AG30" s="238">
        <f t="shared" si="10"/>
        <v>0</v>
      </c>
      <c r="AH30" s="238">
        <f t="shared" si="10"/>
        <v>0</v>
      </c>
      <c r="AI30" s="242">
        <f t="shared" si="10"/>
        <v>0</v>
      </c>
      <c r="AJ30" s="245">
        <f t="shared" si="7"/>
        <v>0</v>
      </c>
    </row>
    <row r="31" spans="1:36" s="50" customFormat="1" ht="14.45" customHeight="1" x14ac:dyDescent="0.2">
      <c r="A31" s="485"/>
      <c r="B31" s="214"/>
      <c r="C31" s="214"/>
      <c r="D31" s="214"/>
      <c r="E31" s="214"/>
      <c r="F31" s="214"/>
      <c r="G31" s="214"/>
      <c r="H31" s="214"/>
      <c r="I31" s="214"/>
      <c r="J31" s="214"/>
      <c r="K31" s="214"/>
      <c r="L31" s="214"/>
      <c r="M31" s="214"/>
      <c r="N31" s="214"/>
      <c r="O31" s="214"/>
      <c r="P31" s="214"/>
      <c r="Q31" s="214"/>
      <c r="R31" s="234"/>
      <c r="S31" s="234"/>
      <c r="T31" s="214"/>
      <c r="U31" s="214"/>
      <c r="V31" s="214"/>
      <c r="W31" s="214"/>
      <c r="X31" s="214"/>
      <c r="Y31" s="214"/>
      <c r="Z31" s="214"/>
      <c r="AA31" s="214"/>
      <c r="AB31" s="214"/>
      <c r="AC31" s="214"/>
      <c r="AD31" s="214"/>
      <c r="AE31" s="214"/>
      <c r="AF31" s="214"/>
      <c r="AG31" s="214"/>
      <c r="AH31" s="214"/>
      <c r="AI31" s="214"/>
      <c r="AJ31" s="234"/>
    </row>
    <row r="32" spans="1:36" s="48" customFormat="1" ht="14.45" customHeight="1" x14ac:dyDescent="0.2">
      <c r="A32" s="327" t="s">
        <v>239</v>
      </c>
      <c r="B32" s="213">
        <f>JUILLET!B458</f>
        <v>0</v>
      </c>
      <c r="C32" s="213">
        <f>JUILLET!C458</f>
        <v>0</v>
      </c>
      <c r="D32" s="213">
        <f>JUILLET!D458</f>
        <v>0</v>
      </c>
      <c r="E32" s="213">
        <f>JUILLET!E458</f>
        <v>0</v>
      </c>
      <c r="F32" s="236">
        <f>JUILLET!F458</f>
        <v>0</v>
      </c>
      <c r="G32" s="214">
        <f>JUILLET!J458-JUILLET!J21</f>
        <v>0</v>
      </c>
      <c r="H32" s="214">
        <f t="shared" si="3"/>
        <v>0</v>
      </c>
      <c r="I32" s="214">
        <f t="shared" si="4"/>
        <v>0</v>
      </c>
      <c r="J32" s="215">
        <f>JUILLET!K458</f>
        <v>0</v>
      </c>
      <c r="K32" s="213">
        <f>JUILLET!L458</f>
        <v>0</v>
      </c>
      <c r="L32" s="213">
        <f>JUILLET!M458</f>
        <v>0</v>
      </c>
      <c r="M32" s="213">
        <f>JUILLET!N458</f>
        <v>0</v>
      </c>
      <c r="N32" s="213">
        <f>JUILLET!O458</f>
        <v>0</v>
      </c>
      <c r="O32" s="213">
        <f>JUILLET!P458</f>
        <v>0</v>
      </c>
      <c r="P32" s="213">
        <f>JUILLET!Q458</f>
        <v>0</v>
      </c>
      <c r="Q32" s="233">
        <f>JUILLET!R458</f>
        <v>0</v>
      </c>
      <c r="R32" s="234">
        <f t="shared" si="5"/>
        <v>0</v>
      </c>
      <c r="S32" s="235">
        <f t="shared" si="6"/>
        <v>0</v>
      </c>
      <c r="T32" s="213">
        <f>JUILLET!U458</f>
        <v>0</v>
      </c>
      <c r="U32" s="213">
        <f>JUILLET!V458</f>
        <v>0</v>
      </c>
      <c r="V32" s="213">
        <f>JUILLET!W458</f>
        <v>0</v>
      </c>
      <c r="W32" s="213">
        <f>JUILLET!X458</f>
        <v>0</v>
      </c>
      <c r="X32" s="213">
        <f>JUILLET!Y458</f>
        <v>0</v>
      </c>
      <c r="Y32" s="213">
        <f>JUILLET!Z458</f>
        <v>0</v>
      </c>
      <c r="Z32" s="213">
        <f>JUILLET!AA458</f>
        <v>0</v>
      </c>
      <c r="AA32" s="213">
        <f>JUILLET!AB458</f>
        <v>0</v>
      </c>
      <c r="AB32" s="213">
        <f>JUILLET!AC458</f>
        <v>0</v>
      </c>
      <c r="AC32" s="213">
        <f>JUILLET!AD458</f>
        <v>0</v>
      </c>
      <c r="AD32" s="213">
        <f>JUILLET!AE458</f>
        <v>0</v>
      </c>
      <c r="AE32" s="213">
        <f>JUILLET!AF458</f>
        <v>0</v>
      </c>
      <c r="AF32" s="213">
        <f>JUILLET!AG458</f>
        <v>0</v>
      </c>
      <c r="AG32" s="213">
        <f>JUILLET!AH458</f>
        <v>0</v>
      </c>
      <c r="AH32" s="213">
        <f>JUILLET!AJ458</f>
        <v>0</v>
      </c>
      <c r="AI32" s="236">
        <f>JUILLET!AK458</f>
        <v>0</v>
      </c>
      <c r="AJ32" s="234">
        <f t="shared" si="7"/>
        <v>0</v>
      </c>
    </row>
    <row r="33" spans="1:36" s="48" customFormat="1" ht="14.45" customHeight="1" x14ac:dyDescent="0.2">
      <c r="A33" s="327" t="s">
        <v>248</v>
      </c>
      <c r="B33" s="213">
        <f>AOUT!B458</f>
        <v>0</v>
      </c>
      <c r="C33" s="213">
        <f>AOUT!C458</f>
        <v>0</v>
      </c>
      <c r="D33" s="213">
        <f>AOUT!D458</f>
        <v>0</v>
      </c>
      <c r="E33" s="213">
        <f>AOUT!E458</f>
        <v>0</v>
      </c>
      <c r="F33" s="237">
        <f>AOUT!F458</f>
        <v>0</v>
      </c>
      <c r="G33" s="214">
        <f>AOUT!J458-AOUT!J21</f>
        <v>0</v>
      </c>
      <c r="H33" s="214">
        <f t="shared" si="3"/>
        <v>0</v>
      </c>
      <c r="I33" s="214">
        <f t="shared" si="4"/>
        <v>0</v>
      </c>
      <c r="J33" s="215">
        <f>AOUT!K458</f>
        <v>0</v>
      </c>
      <c r="K33" s="213">
        <f>AOUT!L458</f>
        <v>0</v>
      </c>
      <c r="L33" s="213">
        <f>AOUT!M458</f>
        <v>0</v>
      </c>
      <c r="M33" s="213">
        <f>AOUT!N458</f>
        <v>0</v>
      </c>
      <c r="N33" s="213">
        <f>AOUT!O458</f>
        <v>0</v>
      </c>
      <c r="O33" s="213">
        <f>AOUT!P458</f>
        <v>0</v>
      </c>
      <c r="P33" s="213">
        <f>AOUT!Q458</f>
        <v>0</v>
      </c>
      <c r="Q33" s="233">
        <f>AOUT!R458</f>
        <v>0</v>
      </c>
      <c r="R33" s="234">
        <f t="shared" si="5"/>
        <v>0</v>
      </c>
      <c r="S33" s="235">
        <f t="shared" si="6"/>
        <v>0</v>
      </c>
      <c r="T33" s="213">
        <f>AOUT!U458</f>
        <v>0</v>
      </c>
      <c r="U33" s="213">
        <f>AOUT!V458</f>
        <v>0</v>
      </c>
      <c r="V33" s="213">
        <f>AOUT!W458</f>
        <v>0</v>
      </c>
      <c r="W33" s="213">
        <f>AOUT!X458</f>
        <v>0</v>
      </c>
      <c r="X33" s="213">
        <f>AOUT!Y458</f>
        <v>0</v>
      </c>
      <c r="Y33" s="213">
        <f>AOUT!Z458</f>
        <v>0</v>
      </c>
      <c r="Z33" s="213">
        <f>AOUT!AA458</f>
        <v>0</v>
      </c>
      <c r="AA33" s="213">
        <f>AOUT!AB458</f>
        <v>0</v>
      </c>
      <c r="AB33" s="213">
        <f>AOUT!AC458</f>
        <v>0</v>
      </c>
      <c r="AC33" s="213">
        <f>AOUT!AD458</f>
        <v>0</v>
      </c>
      <c r="AD33" s="213">
        <f>AOUT!AE458</f>
        <v>0</v>
      </c>
      <c r="AE33" s="213">
        <f>AOUT!AF458</f>
        <v>0</v>
      </c>
      <c r="AF33" s="213">
        <f>AOUT!AG458</f>
        <v>0</v>
      </c>
      <c r="AG33" s="213">
        <f>AOUT!AH458</f>
        <v>0</v>
      </c>
      <c r="AH33" s="213">
        <f>AOUT!AJ458</f>
        <v>0</v>
      </c>
      <c r="AI33" s="237">
        <f>AOUT!AK458</f>
        <v>0</v>
      </c>
      <c r="AJ33" s="234">
        <f t="shared" si="7"/>
        <v>0</v>
      </c>
    </row>
    <row r="34" spans="1:36" s="48" customFormat="1" ht="14.45" customHeight="1" x14ac:dyDescent="0.2">
      <c r="A34" s="327" t="s">
        <v>40</v>
      </c>
      <c r="B34" s="213">
        <f>SEPTEMBRE!B458</f>
        <v>0</v>
      </c>
      <c r="C34" s="213">
        <f>SEPTEMBRE!C458</f>
        <v>0</v>
      </c>
      <c r="D34" s="213">
        <f>SEPTEMBRE!D458</f>
        <v>0</v>
      </c>
      <c r="E34" s="213">
        <f>SEPTEMBRE!E458</f>
        <v>0</v>
      </c>
      <c r="F34" s="237">
        <f>SEPTEMBRE!F458</f>
        <v>0</v>
      </c>
      <c r="G34" s="214">
        <f>SEPTEMBRE!J458-SEPTEMBRE!J21</f>
        <v>0</v>
      </c>
      <c r="H34" s="214">
        <f t="shared" si="3"/>
        <v>0</v>
      </c>
      <c r="I34" s="214">
        <f t="shared" si="4"/>
        <v>0</v>
      </c>
      <c r="J34" s="215">
        <f>SEPTEMBRE!K458</f>
        <v>0</v>
      </c>
      <c r="K34" s="213">
        <f>SEPTEMBRE!L458</f>
        <v>0</v>
      </c>
      <c r="L34" s="213">
        <f>SEPTEMBRE!M458</f>
        <v>0</v>
      </c>
      <c r="M34" s="213">
        <f>SEPTEMBRE!N458</f>
        <v>0</v>
      </c>
      <c r="N34" s="213">
        <f>SEPTEMBRE!O458</f>
        <v>0</v>
      </c>
      <c r="O34" s="213">
        <f>SEPTEMBRE!P458</f>
        <v>0</v>
      </c>
      <c r="P34" s="213">
        <f>SEPTEMBRE!Q458</f>
        <v>0</v>
      </c>
      <c r="Q34" s="233">
        <f>SEPTEMBRE!R458</f>
        <v>0</v>
      </c>
      <c r="R34" s="234">
        <f t="shared" si="5"/>
        <v>0</v>
      </c>
      <c r="S34" s="235">
        <f t="shared" si="6"/>
        <v>0</v>
      </c>
      <c r="T34" s="213">
        <f>SEPTEMBRE!U458</f>
        <v>0</v>
      </c>
      <c r="U34" s="213">
        <f>SEPTEMBRE!V458</f>
        <v>0</v>
      </c>
      <c r="V34" s="213">
        <f>SEPTEMBRE!W458</f>
        <v>0</v>
      </c>
      <c r="W34" s="213">
        <f>SEPTEMBRE!X458</f>
        <v>0</v>
      </c>
      <c r="X34" s="213">
        <f>SEPTEMBRE!Y458</f>
        <v>0</v>
      </c>
      <c r="Y34" s="213">
        <f>SEPTEMBRE!Z458</f>
        <v>0</v>
      </c>
      <c r="Z34" s="213">
        <f>SEPTEMBRE!AA458</f>
        <v>0</v>
      </c>
      <c r="AA34" s="213">
        <f>SEPTEMBRE!AB458</f>
        <v>0</v>
      </c>
      <c r="AB34" s="213">
        <f>SEPTEMBRE!AC458</f>
        <v>0</v>
      </c>
      <c r="AC34" s="213">
        <f>SEPTEMBRE!AD458</f>
        <v>0</v>
      </c>
      <c r="AD34" s="213">
        <f>SEPTEMBRE!AE458</f>
        <v>0</v>
      </c>
      <c r="AE34" s="213">
        <f>SEPTEMBRE!AF458</f>
        <v>0</v>
      </c>
      <c r="AF34" s="213">
        <f>SEPTEMBRE!AG458</f>
        <v>0</v>
      </c>
      <c r="AG34" s="213">
        <f>SEPTEMBRE!AH458</f>
        <v>0</v>
      </c>
      <c r="AH34" s="213">
        <f>SEPTEMBRE!AJ458</f>
        <v>0</v>
      </c>
      <c r="AI34" s="237">
        <f>SEPTEMBRE!AK458</f>
        <v>0</v>
      </c>
      <c r="AJ34" s="234">
        <f t="shared" si="7"/>
        <v>0</v>
      </c>
    </row>
    <row r="35" spans="1:36" s="49" customFormat="1" ht="14.45" customHeight="1" x14ac:dyDescent="0.2">
      <c r="A35" s="327" t="s">
        <v>354</v>
      </c>
      <c r="B35" s="238">
        <f>SUM(B32:B34)</f>
        <v>0</v>
      </c>
      <c r="C35" s="238">
        <f>SUM(C32:C34)</f>
        <v>0</v>
      </c>
      <c r="D35" s="238">
        <f>SUM(D32:D34)</f>
        <v>0</v>
      </c>
      <c r="E35" s="239">
        <f>SUM(E32:E34)</f>
        <v>0</v>
      </c>
      <c r="F35" s="240">
        <f>SUM(F32:F34)</f>
        <v>0</v>
      </c>
      <c r="G35" s="239">
        <f>SUM(B35:F35)</f>
        <v>0</v>
      </c>
      <c r="H35" s="241">
        <f t="shared" si="3"/>
        <v>0</v>
      </c>
      <c r="I35" s="241">
        <f t="shared" si="4"/>
        <v>0</v>
      </c>
      <c r="J35" s="242">
        <f>SUM(J32:J34)</f>
        <v>0</v>
      </c>
      <c r="K35" s="238">
        <f t="shared" ref="K35:AI35" si="11">SUM(K32:K34)</f>
        <v>0</v>
      </c>
      <c r="L35" s="243">
        <f t="shared" si="11"/>
        <v>0</v>
      </c>
      <c r="M35" s="243">
        <f t="shared" si="11"/>
        <v>0</v>
      </c>
      <c r="N35" s="243">
        <f t="shared" si="11"/>
        <v>0</v>
      </c>
      <c r="O35" s="243">
        <f t="shared" si="11"/>
        <v>0</v>
      </c>
      <c r="P35" s="243">
        <f t="shared" si="11"/>
        <v>0</v>
      </c>
      <c r="Q35" s="244">
        <f t="shared" si="11"/>
        <v>0</v>
      </c>
      <c r="R35" s="239">
        <f t="shared" si="11"/>
        <v>0</v>
      </c>
      <c r="S35" s="242">
        <f t="shared" si="11"/>
        <v>0</v>
      </c>
      <c r="T35" s="238">
        <f t="shared" si="11"/>
        <v>0</v>
      </c>
      <c r="U35" s="238">
        <f t="shared" si="11"/>
        <v>0</v>
      </c>
      <c r="V35" s="238">
        <f t="shared" si="11"/>
        <v>0</v>
      </c>
      <c r="W35" s="238">
        <f t="shared" si="11"/>
        <v>0</v>
      </c>
      <c r="X35" s="238">
        <f t="shared" si="11"/>
        <v>0</v>
      </c>
      <c r="Y35" s="238">
        <f t="shared" si="11"/>
        <v>0</v>
      </c>
      <c r="Z35" s="238">
        <f t="shared" si="11"/>
        <v>0</v>
      </c>
      <c r="AA35" s="238">
        <f t="shared" si="11"/>
        <v>0</v>
      </c>
      <c r="AB35" s="238">
        <f t="shared" si="11"/>
        <v>0</v>
      </c>
      <c r="AC35" s="238">
        <f t="shared" si="11"/>
        <v>0</v>
      </c>
      <c r="AD35" s="238">
        <f t="shared" si="11"/>
        <v>0</v>
      </c>
      <c r="AE35" s="238">
        <f t="shared" si="11"/>
        <v>0</v>
      </c>
      <c r="AF35" s="238">
        <f t="shared" si="11"/>
        <v>0</v>
      </c>
      <c r="AG35" s="238">
        <f t="shared" si="11"/>
        <v>0</v>
      </c>
      <c r="AH35" s="238">
        <f t="shared" si="11"/>
        <v>0</v>
      </c>
      <c r="AI35" s="242">
        <f t="shared" si="11"/>
        <v>0</v>
      </c>
      <c r="AJ35" s="245">
        <f t="shared" si="7"/>
        <v>0</v>
      </c>
    </row>
    <row r="36" spans="1:36" s="50" customFormat="1" ht="14.45" customHeight="1" x14ac:dyDescent="0.2">
      <c r="A36" s="485"/>
      <c r="B36" s="214"/>
      <c r="C36" s="214"/>
      <c r="D36" s="214"/>
      <c r="E36" s="214"/>
      <c r="F36" s="214"/>
      <c r="G36" s="214"/>
      <c r="H36" s="214"/>
      <c r="I36" s="214"/>
      <c r="J36" s="214"/>
      <c r="K36" s="214"/>
      <c r="L36" s="214"/>
      <c r="M36" s="214"/>
      <c r="N36" s="214"/>
      <c r="O36" s="214"/>
      <c r="P36" s="214"/>
      <c r="Q36" s="214"/>
      <c r="R36" s="234"/>
      <c r="S36" s="234"/>
      <c r="T36" s="214"/>
      <c r="U36" s="214"/>
      <c r="V36" s="214"/>
      <c r="W36" s="214"/>
      <c r="X36" s="214"/>
      <c r="Y36" s="214"/>
      <c r="Z36" s="214"/>
      <c r="AA36" s="214"/>
      <c r="AB36" s="214"/>
      <c r="AC36" s="214"/>
      <c r="AD36" s="214"/>
      <c r="AE36" s="214"/>
      <c r="AF36" s="214"/>
      <c r="AG36" s="214"/>
      <c r="AH36" s="214"/>
      <c r="AI36" s="214"/>
      <c r="AJ36" s="234"/>
    </row>
    <row r="37" spans="1:36" s="48" customFormat="1" ht="14.45" customHeight="1" x14ac:dyDescent="0.2">
      <c r="A37" s="327" t="s">
        <v>41</v>
      </c>
      <c r="B37" s="213">
        <f>OCTOBRE!B458</f>
        <v>0</v>
      </c>
      <c r="C37" s="213">
        <f>OCTOBRE!C458</f>
        <v>0</v>
      </c>
      <c r="D37" s="213">
        <f>OCTOBRE!D458</f>
        <v>0</v>
      </c>
      <c r="E37" s="213">
        <f>OCTOBRE!E458</f>
        <v>0</v>
      </c>
      <c r="F37" s="236">
        <f>OCTOBRE!F458</f>
        <v>0</v>
      </c>
      <c r="G37" s="214">
        <f>OCTOBRE!J458-OCTOBRE!J21</f>
        <v>0</v>
      </c>
      <c r="H37" s="214">
        <f t="shared" si="3"/>
        <v>0</v>
      </c>
      <c r="I37" s="214">
        <f t="shared" si="4"/>
        <v>0</v>
      </c>
      <c r="J37" s="215">
        <f>OCTOBRE!K458</f>
        <v>0</v>
      </c>
      <c r="K37" s="213">
        <f>OCTOBRE!L458</f>
        <v>0</v>
      </c>
      <c r="L37" s="213">
        <f>OCTOBRE!M458</f>
        <v>0</v>
      </c>
      <c r="M37" s="213">
        <f>OCTOBRE!N458</f>
        <v>0</v>
      </c>
      <c r="N37" s="213">
        <f>OCTOBRE!O458</f>
        <v>0</v>
      </c>
      <c r="O37" s="213">
        <f>OCTOBRE!P458</f>
        <v>0</v>
      </c>
      <c r="P37" s="213">
        <f>OCTOBRE!Q458</f>
        <v>0</v>
      </c>
      <c r="Q37" s="233">
        <f>OCTOBRE!R458</f>
        <v>0</v>
      </c>
      <c r="R37" s="234">
        <f t="shared" si="5"/>
        <v>0</v>
      </c>
      <c r="S37" s="235">
        <f t="shared" si="6"/>
        <v>0</v>
      </c>
      <c r="T37" s="213">
        <f>OCTOBRE!U458</f>
        <v>0</v>
      </c>
      <c r="U37" s="213">
        <f>OCTOBRE!V458</f>
        <v>0</v>
      </c>
      <c r="V37" s="213">
        <f>OCTOBRE!W458</f>
        <v>0</v>
      </c>
      <c r="W37" s="213">
        <f>OCTOBRE!X458</f>
        <v>0</v>
      </c>
      <c r="X37" s="213">
        <f>OCTOBRE!Y458</f>
        <v>0</v>
      </c>
      <c r="Y37" s="213">
        <f>OCTOBRE!Z458</f>
        <v>0</v>
      </c>
      <c r="Z37" s="213">
        <f>OCTOBRE!AA458</f>
        <v>0</v>
      </c>
      <c r="AA37" s="213">
        <f>OCTOBRE!AB458</f>
        <v>0</v>
      </c>
      <c r="AB37" s="213">
        <f>OCTOBRE!AC458</f>
        <v>0</v>
      </c>
      <c r="AC37" s="213">
        <f>OCTOBRE!AD458</f>
        <v>0</v>
      </c>
      <c r="AD37" s="213">
        <f>OCTOBRE!AE458</f>
        <v>0</v>
      </c>
      <c r="AE37" s="213">
        <f>OCTOBRE!AF458</f>
        <v>0</v>
      </c>
      <c r="AF37" s="213">
        <f>OCTOBRE!AG458</f>
        <v>0</v>
      </c>
      <c r="AG37" s="213">
        <f>OCTOBRE!AH458</f>
        <v>0</v>
      </c>
      <c r="AH37" s="213">
        <f>OCTOBRE!AJ458</f>
        <v>0</v>
      </c>
      <c r="AI37" s="236">
        <f>OCTOBRE!AK458</f>
        <v>0</v>
      </c>
      <c r="AJ37" s="234">
        <f t="shared" si="7"/>
        <v>0</v>
      </c>
    </row>
    <row r="38" spans="1:36" s="48" customFormat="1" ht="14.45" customHeight="1" x14ac:dyDescent="0.2">
      <c r="A38" s="327" t="s">
        <v>42</v>
      </c>
      <c r="B38" s="213">
        <f>NOVEMBRE!B458</f>
        <v>0</v>
      </c>
      <c r="C38" s="213">
        <f>NOVEMBRE!C458</f>
        <v>0</v>
      </c>
      <c r="D38" s="213">
        <f>NOVEMBRE!D458</f>
        <v>0</v>
      </c>
      <c r="E38" s="213">
        <f>NOVEMBRE!E458</f>
        <v>0</v>
      </c>
      <c r="F38" s="237">
        <f>NOVEMBRE!F458</f>
        <v>0</v>
      </c>
      <c r="G38" s="214">
        <f>NOVEMBRE!J458-NOVEMBRE!J21</f>
        <v>0</v>
      </c>
      <c r="H38" s="214">
        <f t="shared" si="3"/>
        <v>0</v>
      </c>
      <c r="I38" s="214">
        <f t="shared" si="4"/>
        <v>0</v>
      </c>
      <c r="J38" s="215">
        <f>NOVEMBRE!K458</f>
        <v>0</v>
      </c>
      <c r="K38" s="213">
        <f>NOVEMBRE!L458</f>
        <v>0</v>
      </c>
      <c r="L38" s="213">
        <f>NOVEMBRE!M458</f>
        <v>0</v>
      </c>
      <c r="M38" s="213">
        <f>NOVEMBRE!N458</f>
        <v>0</v>
      </c>
      <c r="N38" s="213">
        <f>NOVEMBRE!O458</f>
        <v>0</v>
      </c>
      <c r="O38" s="213">
        <f>NOVEMBRE!P458</f>
        <v>0</v>
      </c>
      <c r="P38" s="213">
        <f>NOVEMBRE!Q458</f>
        <v>0</v>
      </c>
      <c r="Q38" s="233">
        <f>NOVEMBRE!R458</f>
        <v>0</v>
      </c>
      <c r="R38" s="234">
        <f t="shared" si="5"/>
        <v>0</v>
      </c>
      <c r="S38" s="235">
        <f t="shared" si="6"/>
        <v>0</v>
      </c>
      <c r="T38" s="213">
        <f>NOVEMBRE!U458</f>
        <v>0</v>
      </c>
      <c r="U38" s="213">
        <f>NOVEMBRE!V458</f>
        <v>0</v>
      </c>
      <c r="V38" s="213">
        <f>NOVEMBRE!W458</f>
        <v>0</v>
      </c>
      <c r="W38" s="213">
        <f>NOVEMBRE!X458</f>
        <v>0</v>
      </c>
      <c r="X38" s="213">
        <f>NOVEMBRE!Y458</f>
        <v>0</v>
      </c>
      <c r="Y38" s="213">
        <f>NOVEMBRE!Z458</f>
        <v>0</v>
      </c>
      <c r="Z38" s="213">
        <f>NOVEMBRE!AA458</f>
        <v>0</v>
      </c>
      <c r="AA38" s="213">
        <f>NOVEMBRE!AB458</f>
        <v>0</v>
      </c>
      <c r="AB38" s="213">
        <f>NOVEMBRE!AC458</f>
        <v>0</v>
      </c>
      <c r="AC38" s="213">
        <f>NOVEMBRE!AD458</f>
        <v>0</v>
      </c>
      <c r="AD38" s="213">
        <f>NOVEMBRE!AE458</f>
        <v>0</v>
      </c>
      <c r="AE38" s="213">
        <f>NOVEMBRE!AF458</f>
        <v>0</v>
      </c>
      <c r="AF38" s="213">
        <f>NOVEMBRE!AG458</f>
        <v>0</v>
      </c>
      <c r="AG38" s="213">
        <f>NOVEMBRE!AH458</f>
        <v>0</v>
      </c>
      <c r="AH38" s="213">
        <f>NOVEMBRE!AJ458</f>
        <v>0</v>
      </c>
      <c r="AI38" s="237">
        <f>NOVEMBRE!AK458</f>
        <v>0</v>
      </c>
      <c r="AJ38" s="234">
        <f t="shared" si="7"/>
        <v>0</v>
      </c>
    </row>
    <row r="39" spans="1:36" s="48" customFormat="1" ht="14.45" customHeight="1" x14ac:dyDescent="0.2">
      <c r="A39" s="327" t="s">
        <v>355</v>
      </c>
      <c r="B39" s="213">
        <f>DÉCEMBRE!B458</f>
        <v>0</v>
      </c>
      <c r="C39" s="213">
        <f>DÉCEMBRE!C458</f>
        <v>0</v>
      </c>
      <c r="D39" s="213">
        <f>DÉCEMBRE!D458</f>
        <v>0</v>
      </c>
      <c r="E39" s="213">
        <f>DÉCEMBRE!E458</f>
        <v>0</v>
      </c>
      <c r="F39" s="237">
        <f>DÉCEMBRE!F458</f>
        <v>0</v>
      </c>
      <c r="G39" s="214">
        <f>DÉCEMBRE!J458-DÉCEMBRE!J21</f>
        <v>0</v>
      </c>
      <c r="H39" s="214">
        <f t="shared" si="3"/>
        <v>0</v>
      </c>
      <c r="I39" s="214">
        <f t="shared" si="4"/>
        <v>0</v>
      </c>
      <c r="J39" s="247">
        <f>DÉCEMBRE!K458</f>
        <v>0</v>
      </c>
      <c r="K39" s="248">
        <f>DÉCEMBRE!L458</f>
        <v>0</v>
      </c>
      <c r="L39" s="248">
        <f>DÉCEMBRE!M458</f>
        <v>0</v>
      </c>
      <c r="M39" s="248">
        <f>DÉCEMBRE!N458</f>
        <v>0</v>
      </c>
      <c r="N39" s="248">
        <f>DÉCEMBRE!O458</f>
        <v>0</v>
      </c>
      <c r="O39" s="248">
        <f>DÉCEMBRE!P458</f>
        <v>0</v>
      </c>
      <c r="P39" s="248">
        <f>DÉCEMBRE!Q458</f>
        <v>0</v>
      </c>
      <c r="Q39" s="233">
        <f>DÉCEMBRE!R458</f>
        <v>0</v>
      </c>
      <c r="R39" s="234">
        <f t="shared" si="5"/>
        <v>0</v>
      </c>
      <c r="S39" s="235">
        <f t="shared" si="6"/>
        <v>0</v>
      </c>
      <c r="T39" s="213">
        <f>DÉCEMBRE!U458</f>
        <v>0</v>
      </c>
      <c r="U39" s="213">
        <f>DÉCEMBRE!V458</f>
        <v>0</v>
      </c>
      <c r="V39" s="213">
        <f>DÉCEMBRE!W458</f>
        <v>0</v>
      </c>
      <c r="W39" s="213">
        <f>DÉCEMBRE!X458</f>
        <v>0</v>
      </c>
      <c r="X39" s="213">
        <f>DÉCEMBRE!Y458</f>
        <v>0</v>
      </c>
      <c r="Y39" s="213">
        <f>DÉCEMBRE!Z458</f>
        <v>0</v>
      </c>
      <c r="Z39" s="213">
        <f>DÉCEMBRE!AA458</f>
        <v>0</v>
      </c>
      <c r="AA39" s="213">
        <f>DÉCEMBRE!AB458</f>
        <v>0</v>
      </c>
      <c r="AB39" s="213">
        <f>DÉCEMBRE!AC458</f>
        <v>0</v>
      </c>
      <c r="AC39" s="213">
        <f>DÉCEMBRE!AD458</f>
        <v>0</v>
      </c>
      <c r="AD39" s="213">
        <f>DÉCEMBRE!AE458</f>
        <v>0</v>
      </c>
      <c r="AE39" s="213">
        <f>DÉCEMBRE!AF458</f>
        <v>0</v>
      </c>
      <c r="AF39" s="213">
        <f>DÉCEMBRE!AG458</f>
        <v>0</v>
      </c>
      <c r="AG39" s="213">
        <f>DÉCEMBRE!AH458</f>
        <v>0</v>
      </c>
      <c r="AH39" s="213">
        <f>DÉCEMBRE!AJ458</f>
        <v>0</v>
      </c>
      <c r="AI39" s="237">
        <f>DÉCEMBRE!AK458</f>
        <v>0</v>
      </c>
      <c r="AJ39" s="234">
        <f t="shared" si="7"/>
        <v>0</v>
      </c>
    </row>
    <row r="40" spans="1:36" s="49" customFormat="1" ht="14.45" customHeight="1" x14ac:dyDescent="0.2">
      <c r="A40" s="327" t="s">
        <v>356</v>
      </c>
      <c r="B40" s="238">
        <f>SUM(B37:B39)</f>
        <v>0</v>
      </c>
      <c r="C40" s="238">
        <f>SUM(C37:C39)</f>
        <v>0</v>
      </c>
      <c r="D40" s="238">
        <f>SUM(D37:D39)</f>
        <v>0</v>
      </c>
      <c r="E40" s="239">
        <f>SUM(E37:E39)</f>
        <v>0</v>
      </c>
      <c r="F40" s="240">
        <f>SUM(F37:F39)</f>
        <v>0</v>
      </c>
      <c r="G40" s="239">
        <f>SUM(B40:F40)</f>
        <v>0</v>
      </c>
      <c r="H40" s="241">
        <f t="shared" si="3"/>
        <v>0</v>
      </c>
      <c r="I40" s="241">
        <f t="shared" si="4"/>
        <v>0</v>
      </c>
      <c r="J40" s="242">
        <f t="shared" ref="J40:AI40" si="12">SUM(J37:J39)</f>
        <v>0</v>
      </c>
      <c r="K40" s="238">
        <f t="shared" si="12"/>
        <v>0</v>
      </c>
      <c r="L40" s="243">
        <f t="shared" si="12"/>
        <v>0</v>
      </c>
      <c r="M40" s="243">
        <f t="shared" si="12"/>
        <v>0</v>
      </c>
      <c r="N40" s="243">
        <f t="shared" si="12"/>
        <v>0</v>
      </c>
      <c r="O40" s="243">
        <f t="shared" si="12"/>
        <v>0</v>
      </c>
      <c r="P40" s="243">
        <f t="shared" si="12"/>
        <v>0</v>
      </c>
      <c r="Q40" s="244">
        <f t="shared" si="12"/>
        <v>0</v>
      </c>
      <c r="R40" s="239">
        <f t="shared" si="12"/>
        <v>0</v>
      </c>
      <c r="S40" s="242">
        <f t="shared" si="12"/>
        <v>0</v>
      </c>
      <c r="T40" s="238">
        <f t="shared" si="12"/>
        <v>0</v>
      </c>
      <c r="U40" s="238">
        <f t="shared" si="12"/>
        <v>0</v>
      </c>
      <c r="V40" s="238">
        <f t="shared" si="12"/>
        <v>0</v>
      </c>
      <c r="W40" s="238">
        <f t="shared" si="12"/>
        <v>0</v>
      </c>
      <c r="X40" s="238">
        <f t="shared" si="12"/>
        <v>0</v>
      </c>
      <c r="Y40" s="238">
        <f t="shared" si="12"/>
        <v>0</v>
      </c>
      <c r="Z40" s="238">
        <f t="shared" si="12"/>
        <v>0</v>
      </c>
      <c r="AA40" s="238">
        <f t="shared" si="12"/>
        <v>0</v>
      </c>
      <c r="AB40" s="238">
        <f t="shared" si="12"/>
        <v>0</v>
      </c>
      <c r="AC40" s="238">
        <f t="shared" si="12"/>
        <v>0</v>
      </c>
      <c r="AD40" s="238">
        <f t="shared" si="12"/>
        <v>0</v>
      </c>
      <c r="AE40" s="238">
        <f t="shared" si="12"/>
        <v>0</v>
      </c>
      <c r="AF40" s="238">
        <f t="shared" si="12"/>
        <v>0</v>
      </c>
      <c r="AG40" s="238">
        <f t="shared" si="12"/>
        <v>0</v>
      </c>
      <c r="AH40" s="238">
        <f t="shared" si="12"/>
        <v>0</v>
      </c>
      <c r="AI40" s="242">
        <f t="shared" si="12"/>
        <v>0</v>
      </c>
      <c r="AJ40" s="245">
        <f t="shared" si="7"/>
        <v>0</v>
      </c>
    </row>
    <row r="41" spans="1:36" s="50" customFormat="1" ht="14.45" customHeight="1" thickBot="1" x14ac:dyDescent="0.25">
      <c r="A41" s="435"/>
      <c r="B41" s="436"/>
      <c r="C41" s="436"/>
      <c r="D41" s="436"/>
      <c r="E41" s="436"/>
      <c r="F41" s="437"/>
      <c r="G41" s="436"/>
      <c r="H41" s="436"/>
      <c r="I41" s="436"/>
      <c r="J41" s="436"/>
      <c r="K41" s="436"/>
      <c r="L41" s="436"/>
      <c r="M41" s="436"/>
      <c r="N41" s="436"/>
      <c r="O41" s="436"/>
      <c r="P41" s="436"/>
      <c r="Q41" s="436"/>
      <c r="R41" s="438"/>
      <c r="S41" s="438"/>
      <c r="T41" s="436"/>
      <c r="U41" s="436"/>
      <c r="V41" s="436"/>
      <c r="W41" s="436"/>
      <c r="X41" s="436"/>
      <c r="Y41" s="436"/>
      <c r="Z41" s="436"/>
      <c r="AA41" s="436"/>
      <c r="AB41" s="436"/>
      <c r="AC41" s="436"/>
      <c r="AD41" s="436"/>
      <c r="AE41" s="436"/>
      <c r="AF41" s="436"/>
      <c r="AG41" s="436"/>
      <c r="AH41" s="436"/>
      <c r="AI41" s="436"/>
      <c r="AJ41" s="438"/>
    </row>
    <row r="42" spans="1:36" s="49" customFormat="1" ht="14.45" customHeight="1" thickTop="1" thickBot="1" x14ac:dyDescent="0.25">
      <c r="A42" s="439" t="s">
        <v>43</v>
      </c>
      <c r="B42" s="440">
        <f>SUM(B25+B30+B35+B40)</f>
        <v>0</v>
      </c>
      <c r="C42" s="440">
        <f t="shared" ref="C42:AI42" si="13">SUM(C25+C30+C35+C40)</f>
        <v>0</v>
      </c>
      <c r="D42" s="440">
        <f t="shared" si="13"/>
        <v>0</v>
      </c>
      <c r="E42" s="441">
        <f t="shared" si="13"/>
        <v>0</v>
      </c>
      <c r="F42" s="442">
        <f t="shared" si="13"/>
        <v>0</v>
      </c>
      <c r="G42" s="441">
        <f t="shared" si="13"/>
        <v>0</v>
      </c>
      <c r="H42" s="441">
        <f t="shared" si="13"/>
        <v>0</v>
      </c>
      <c r="I42" s="443">
        <f t="shared" si="4"/>
        <v>0</v>
      </c>
      <c r="J42" s="444">
        <f t="shared" si="13"/>
        <v>0</v>
      </c>
      <c r="K42" s="440">
        <f t="shared" si="13"/>
        <v>0</v>
      </c>
      <c r="L42" s="445">
        <f t="shared" si="13"/>
        <v>0</v>
      </c>
      <c r="M42" s="445">
        <f t="shared" si="13"/>
        <v>0</v>
      </c>
      <c r="N42" s="445">
        <f t="shared" si="13"/>
        <v>0</v>
      </c>
      <c r="O42" s="445">
        <f t="shared" si="13"/>
        <v>0</v>
      </c>
      <c r="P42" s="445">
        <f t="shared" si="13"/>
        <v>0</v>
      </c>
      <c r="Q42" s="446">
        <f t="shared" si="13"/>
        <v>0</v>
      </c>
      <c r="R42" s="441">
        <f t="shared" si="13"/>
        <v>0</v>
      </c>
      <c r="S42" s="444">
        <f t="shared" si="13"/>
        <v>0</v>
      </c>
      <c r="T42" s="440">
        <f t="shared" si="13"/>
        <v>0</v>
      </c>
      <c r="U42" s="440">
        <f t="shared" si="13"/>
        <v>0</v>
      </c>
      <c r="V42" s="440">
        <f t="shared" si="13"/>
        <v>0</v>
      </c>
      <c r="W42" s="440">
        <f t="shared" si="13"/>
        <v>0</v>
      </c>
      <c r="X42" s="440">
        <f t="shared" si="13"/>
        <v>0</v>
      </c>
      <c r="Y42" s="440">
        <f t="shared" si="13"/>
        <v>0</v>
      </c>
      <c r="Z42" s="440">
        <f t="shared" si="13"/>
        <v>0</v>
      </c>
      <c r="AA42" s="440">
        <f t="shared" si="13"/>
        <v>0</v>
      </c>
      <c r="AB42" s="440">
        <f t="shared" si="13"/>
        <v>0</v>
      </c>
      <c r="AC42" s="440">
        <f t="shared" si="13"/>
        <v>0</v>
      </c>
      <c r="AD42" s="440">
        <f t="shared" si="13"/>
        <v>0</v>
      </c>
      <c r="AE42" s="440">
        <f t="shared" si="13"/>
        <v>0</v>
      </c>
      <c r="AF42" s="440">
        <f t="shared" si="13"/>
        <v>0</v>
      </c>
      <c r="AG42" s="440">
        <f t="shared" si="13"/>
        <v>0</v>
      </c>
      <c r="AH42" s="440">
        <f t="shared" si="13"/>
        <v>0</v>
      </c>
      <c r="AI42" s="444">
        <f t="shared" si="13"/>
        <v>0</v>
      </c>
      <c r="AJ42" s="447">
        <f t="shared" si="7"/>
        <v>0</v>
      </c>
    </row>
    <row r="43" spans="1:36" s="47" customFormat="1" ht="14.45" customHeight="1" thickTop="1" x14ac:dyDescent="0.2">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row>
    <row r="44" spans="1:36" s="47" customFormat="1" ht="14.45" customHeight="1" x14ac:dyDescent="0.2">
      <c r="A44" s="23"/>
      <c r="B44" s="24"/>
      <c r="C44" s="24"/>
      <c r="D44" s="24"/>
      <c r="E44" s="24"/>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row>
    <row r="45" spans="1:36" ht="14.45" customHeight="1" x14ac:dyDescent="0.2">
      <c r="A45" s="47"/>
      <c r="B45" s="47"/>
      <c r="C45" s="661" t="s">
        <v>357</v>
      </c>
      <c r="D45" s="661"/>
      <c r="E45" s="661"/>
      <c r="F45" s="661"/>
      <c r="G45" s="661"/>
      <c r="H45" s="23"/>
      <c r="I45" s="47"/>
      <c r="J45" s="47"/>
      <c r="K45" s="661" t="s">
        <v>358</v>
      </c>
      <c r="L45" s="661"/>
      <c r="M45" s="661"/>
      <c r="N45" s="661"/>
      <c r="O45" s="661"/>
      <c r="P45" s="23"/>
    </row>
    <row r="46" spans="1:36" ht="14.45" customHeight="1" thickBot="1" x14ac:dyDescent="0.25">
      <c r="A46" s="47"/>
      <c r="B46" s="47"/>
      <c r="C46" s="47"/>
      <c r="D46" s="47"/>
      <c r="E46" s="47"/>
      <c r="F46" s="47"/>
      <c r="G46" s="47"/>
      <c r="H46" s="23"/>
      <c r="I46" s="47"/>
      <c r="J46" s="47"/>
      <c r="K46" s="47"/>
      <c r="L46" s="47"/>
      <c r="M46" s="47"/>
      <c r="N46" s="47"/>
      <c r="O46" s="47"/>
      <c r="P46" s="23"/>
    </row>
    <row r="47" spans="1:36" ht="14.45" customHeight="1" x14ac:dyDescent="0.2">
      <c r="A47" s="197"/>
      <c r="B47" s="197"/>
      <c r="C47" s="668" t="s">
        <v>359</v>
      </c>
      <c r="D47" s="669"/>
      <c r="E47" s="670"/>
      <c r="F47" s="671" t="s">
        <v>360</v>
      </c>
      <c r="G47" s="672"/>
      <c r="H47" s="23"/>
      <c r="I47" s="197"/>
      <c r="J47" s="197"/>
      <c r="K47" s="668" t="s">
        <v>359</v>
      </c>
      <c r="L47" s="669"/>
      <c r="M47" s="670"/>
      <c r="N47" s="671" t="s">
        <v>360</v>
      </c>
      <c r="O47" s="672"/>
      <c r="P47" s="23"/>
    </row>
    <row r="48" spans="1:36" ht="14.45" customHeight="1" x14ac:dyDescent="0.2">
      <c r="A48" s="402" t="s">
        <v>395</v>
      </c>
      <c r="B48" s="328"/>
      <c r="C48" s="662"/>
      <c r="D48" s="663"/>
      <c r="E48" s="664"/>
      <c r="F48" s="659">
        <f>D8</f>
        <v>0</v>
      </c>
      <c r="G48" s="660"/>
      <c r="H48" s="23"/>
      <c r="I48" s="402" t="s">
        <v>395</v>
      </c>
      <c r="J48" s="328"/>
      <c r="K48" s="665">
        <f>C48</f>
        <v>0</v>
      </c>
      <c r="L48" s="666"/>
      <c r="M48" s="667"/>
      <c r="N48" s="659">
        <f>D9</f>
        <v>0</v>
      </c>
      <c r="O48" s="660"/>
      <c r="P48" s="23"/>
    </row>
    <row r="49" spans="1:16" ht="14.45" customHeight="1" x14ac:dyDescent="0.2">
      <c r="A49" s="635" t="s">
        <v>361</v>
      </c>
      <c r="B49" s="636"/>
      <c r="C49" s="637">
        <f>JANVIER!$U$465</f>
        <v>0</v>
      </c>
      <c r="D49" s="638"/>
      <c r="E49" s="639"/>
      <c r="F49" s="640">
        <f>JANVIER!U466</f>
        <v>0</v>
      </c>
      <c r="G49" s="641"/>
      <c r="H49" s="23"/>
      <c r="I49" s="635" t="s">
        <v>361</v>
      </c>
      <c r="J49" s="636"/>
      <c r="K49" s="637">
        <f>DÉCEMBRE!$U$465</f>
        <v>0</v>
      </c>
      <c r="L49" s="638"/>
      <c r="M49" s="639"/>
      <c r="N49" s="640">
        <f>DÉCEMBRE!U470</f>
        <v>0</v>
      </c>
      <c r="O49" s="641"/>
      <c r="P49" s="23"/>
    </row>
    <row r="50" spans="1:16" ht="14.45" customHeight="1" x14ac:dyDescent="0.2">
      <c r="A50" s="635" t="s">
        <v>362</v>
      </c>
      <c r="B50" s="636"/>
      <c r="C50" s="637">
        <f>JANVIER!$U$475</f>
        <v>0</v>
      </c>
      <c r="D50" s="638"/>
      <c r="E50" s="639"/>
      <c r="F50" s="640">
        <f>JANVIER!U476</f>
        <v>0</v>
      </c>
      <c r="G50" s="641"/>
      <c r="H50" s="23"/>
      <c r="I50" s="635" t="s">
        <v>362</v>
      </c>
      <c r="J50" s="636"/>
      <c r="K50" s="637">
        <f>DÉCEMBRE!$U$475</f>
        <v>0</v>
      </c>
      <c r="L50" s="638"/>
      <c r="M50" s="639"/>
      <c r="N50" s="640">
        <f>DÉCEMBRE!U480</f>
        <v>0</v>
      </c>
      <c r="O50" s="641"/>
      <c r="P50" s="23"/>
    </row>
    <row r="51" spans="1:16" ht="14.45" customHeight="1" x14ac:dyDescent="0.2">
      <c r="A51" s="635" t="s">
        <v>363</v>
      </c>
      <c r="B51" s="636"/>
      <c r="C51" s="637">
        <f>JANVIER!$U$485</f>
        <v>0</v>
      </c>
      <c r="D51" s="638"/>
      <c r="E51" s="639"/>
      <c r="F51" s="640">
        <f>JANVIER!U486</f>
        <v>0</v>
      </c>
      <c r="G51" s="641"/>
      <c r="H51" s="23"/>
      <c r="I51" s="635" t="s">
        <v>363</v>
      </c>
      <c r="J51" s="636"/>
      <c r="K51" s="637">
        <f>DÉCEMBRE!$U$485</f>
        <v>0</v>
      </c>
      <c r="L51" s="638"/>
      <c r="M51" s="639"/>
      <c r="N51" s="640">
        <f>DÉCEMBRE!U490</f>
        <v>0</v>
      </c>
      <c r="O51" s="641"/>
      <c r="P51" s="23"/>
    </row>
    <row r="52" spans="1:16" ht="14.45" customHeight="1" x14ac:dyDescent="0.2">
      <c r="A52" s="635" t="s">
        <v>364</v>
      </c>
      <c r="B52" s="636"/>
      <c r="C52" s="637">
        <f>JANVIER!$U$495</f>
        <v>0</v>
      </c>
      <c r="D52" s="638"/>
      <c r="E52" s="639"/>
      <c r="F52" s="640">
        <f>JANVIER!U496</f>
        <v>0</v>
      </c>
      <c r="G52" s="641"/>
      <c r="H52" s="23"/>
      <c r="I52" s="635" t="s">
        <v>364</v>
      </c>
      <c r="J52" s="636"/>
      <c r="K52" s="637">
        <f>DÉCEMBRE!$U$495</f>
        <v>0</v>
      </c>
      <c r="L52" s="638"/>
      <c r="M52" s="639"/>
      <c r="N52" s="640">
        <f>DÉCEMBRE!U500</f>
        <v>0</v>
      </c>
      <c r="O52" s="641"/>
      <c r="P52" s="23"/>
    </row>
    <row r="53" spans="1:16" ht="14.45" customHeight="1" x14ac:dyDescent="0.2">
      <c r="A53" s="635" t="s">
        <v>365</v>
      </c>
      <c r="B53" s="636"/>
      <c r="C53" s="637">
        <f>JANVIER!$Z$465</f>
        <v>0</v>
      </c>
      <c r="D53" s="638"/>
      <c r="E53" s="639"/>
      <c r="F53" s="640">
        <f>JANVIER!Z466</f>
        <v>0</v>
      </c>
      <c r="G53" s="641"/>
      <c r="H53" s="23"/>
      <c r="I53" s="635" t="s">
        <v>365</v>
      </c>
      <c r="J53" s="636"/>
      <c r="K53" s="637">
        <f>DÉCEMBRE!$Z$465</f>
        <v>0</v>
      </c>
      <c r="L53" s="638"/>
      <c r="M53" s="639"/>
      <c r="N53" s="640">
        <f>DÉCEMBRE!Z470</f>
        <v>0</v>
      </c>
      <c r="O53" s="641"/>
      <c r="P53" s="23"/>
    </row>
    <row r="54" spans="1:16" ht="14.45" customHeight="1" x14ac:dyDescent="0.2">
      <c r="A54" s="635" t="s">
        <v>366</v>
      </c>
      <c r="B54" s="636"/>
      <c r="C54" s="637">
        <f>JANVIER!$Z$475</f>
        <v>0</v>
      </c>
      <c r="D54" s="638"/>
      <c r="E54" s="639"/>
      <c r="F54" s="640">
        <f>JANVIER!Z476</f>
        <v>0</v>
      </c>
      <c r="G54" s="641"/>
      <c r="H54" s="23"/>
      <c r="I54" s="635" t="s">
        <v>366</v>
      </c>
      <c r="J54" s="636"/>
      <c r="K54" s="637">
        <f>DÉCEMBRE!$Z$475</f>
        <v>0</v>
      </c>
      <c r="L54" s="638"/>
      <c r="M54" s="639"/>
      <c r="N54" s="640">
        <f>DÉCEMBRE!Z480</f>
        <v>0</v>
      </c>
      <c r="O54" s="641"/>
      <c r="P54" s="23"/>
    </row>
    <row r="55" spans="1:16" ht="14.45" customHeight="1" x14ac:dyDescent="0.2">
      <c r="A55" s="635" t="s">
        <v>367</v>
      </c>
      <c r="B55" s="636"/>
      <c r="C55" s="637">
        <f>JANVIER!$Z$485</f>
        <v>0</v>
      </c>
      <c r="D55" s="638"/>
      <c r="E55" s="639"/>
      <c r="F55" s="640">
        <f>JANVIER!Z486</f>
        <v>0</v>
      </c>
      <c r="G55" s="641"/>
      <c r="H55" s="23"/>
      <c r="I55" s="635" t="s">
        <v>367</v>
      </c>
      <c r="J55" s="636"/>
      <c r="K55" s="637">
        <f>DÉCEMBRE!$Z$485</f>
        <v>0</v>
      </c>
      <c r="L55" s="638"/>
      <c r="M55" s="639"/>
      <c r="N55" s="640">
        <f>DÉCEMBRE!Z490</f>
        <v>0</v>
      </c>
      <c r="O55" s="641"/>
      <c r="P55" s="23"/>
    </row>
    <row r="56" spans="1:16" ht="14.45" customHeight="1" x14ac:dyDescent="0.2">
      <c r="A56" s="635" t="s">
        <v>368</v>
      </c>
      <c r="B56" s="636"/>
      <c r="C56" s="637">
        <f>JANVIER!$Z$495</f>
        <v>0</v>
      </c>
      <c r="D56" s="638"/>
      <c r="E56" s="639"/>
      <c r="F56" s="640">
        <f>JANVIER!Z496</f>
        <v>0</v>
      </c>
      <c r="G56" s="641"/>
      <c r="H56" s="4"/>
      <c r="I56" s="635" t="s">
        <v>368</v>
      </c>
      <c r="J56" s="636"/>
      <c r="K56" s="637">
        <f>DÉCEMBRE!$Z$495</f>
        <v>0</v>
      </c>
      <c r="L56" s="638"/>
      <c r="M56" s="639"/>
      <c r="N56" s="640">
        <f>DÉCEMBRE!Z500</f>
        <v>0</v>
      </c>
      <c r="O56" s="641"/>
      <c r="P56" s="4"/>
    </row>
    <row r="57" spans="1:16" ht="14.45" customHeight="1" x14ac:dyDescent="0.2">
      <c r="A57" s="635" t="s">
        <v>369</v>
      </c>
      <c r="B57" s="636"/>
      <c r="C57" s="637">
        <f>JANVIER!$AE$465</f>
        <v>0</v>
      </c>
      <c r="D57" s="638"/>
      <c r="E57" s="639"/>
      <c r="F57" s="640">
        <f>JANVIER!AE466</f>
        <v>0</v>
      </c>
      <c r="G57" s="641"/>
      <c r="H57" s="23"/>
      <c r="I57" s="635" t="s">
        <v>369</v>
      </c>
      <c r="J57" s="636"/>
      <c r="K57" s="637">
        <f>DÉCEMBRE!$AE$465</f>
        <v>0</v>
      </c>
      <c r="L57" s="638"/>
      <c r="M57" s="639"/>
      <c r="N57" s="640">
        <f>DÉCEMBRE!AE470</f>
        <v>0</v>
      </c>
      <c r="O57" s="641"/>
      <c r="P57" s="23"/>
    </row>
    <row r="58" spans="1:16" ht="14.45" customHeight="1" x14ac:dyDescent="0.2">
      <c r="A58" s="635" t="s">
        <v>370</v>
      </c>
      <c r="B58" s="636"/>
      <c r="C58" s="637">
        <f>JANVIER!$AE$475</f>
        <v>0</v>
      </c>
      <c r="D58" s="638"/>
      <c r="E58" s="639"/>
      <c r="F58" s="640">
        <f>JANVIER!AE476</f>
        <v>0</v>
      </c>
      <c r="G58" s="641"/>
      <c r="H58" s="23"/>
      <c r="I58" s="635" t="s">
        <v>370</v>
      </c>
      <c r="J58" s="636"/>
      <c r="K58" s="637">
        <f>DÉCEMBRE!$AE$475</f>
        <v>0</v>
      </c>
      <c r="L58" s="638"/>
      <c r="M58" s="639"/>
      <c r="N58" s="640">
        <f>DÉCEMBRE!AE480</f>
        <v>0</v>
      </c>
      <c r="O58" s="641"/>
      <c r="P58" s="23"/>
    </row>
    <row r="59" spans="1:16" ht="14.45" customHeight="1" x14ac:dyDescent="0.2">
      <c r="A59" s="635" t="s">
        <v>371</v>
      </c>
      <c r="B59" s="636"/>
      <c r="C59" s="637">
        <f>JANVIER!$AE$485</f>
        <v>0</v>
      </c>
      <c r="D59" s="638"/>
      <c r="E59" s="639"/>
      <c r="F59" s="640">
        <f>JANVIER!AE486</f>
        <v>0</v>
      </c>
      <c r="G59" s="641"/>
      <c r="H59" s="23"/>
      <c r="I59" s="635" t="s">
        <v>371</v>
      </c>
      <c r="J59" s="636"/>
      <c r="K59" s="637">
        <f>DÉCEMBRE!$AE$485</f>
        <v>0</v>
      </c>
      <c r="L59" s="638"/>
      <c r="M59" s="639"/>
      <c r="N59" s="640">
        <f>DÉCEMBRE!AE490</f>
        <v>0</v>
      </c>
      <c r="O59" s="641"/>
      <c r="P59" s="23"/>
    </row>
    <row r="60" spans="1:16" ht="14.45" customHeight="1" x14ac:dyDescent="0.2">
      <c r="A60" s="635" t="s">
        <v>372</v>
      </c>
      <c r="B60" s="636"/>
      <c r="C60" s="637">
        <f>JANVIER!$AE$495</f>
        <v>0</v>
      </c>
      <c r="D60" s="638"/>
      <c r="E60" s="639"/>
      <c r="F60" s="640">
        <f>JANVIER!AE496</f>
        <v>0</v>
      </c>
      <c r="G60" s="641"/>
      <c r="H60" s="4"/>
      <c r="I60" s="635" t="s">
        <v>372</v>
      </c>
      <c r="J60" s="636"/>
      <c r="K60" s="637">
        <f>DÉCEMBRE!$AE$495</f>
        <v>0</v>
      </c>
      <c r="L60" s="638"/>
      <c r="M60" s="639"/>
      <c r="N60" s="640">
        <f>DÉCEMBRE!AE500</f>
        <v>0</v>
      </c>
      <c r="O60" s="641"/>
      <c r="P60" s="4"/>
    </row>
    <row r="61" spans="1:16" ht="14.45" customHeight="1" x14ac:dyDescent="0.2">
      <c r="A61" s="635" t="s">
        <v>373</v>
      </c>
      <c r="B61" s="636"/>
      <c r="C61" s="651"/>
      <c r="D61" s="652"/>
      <c r="E61" s="653"/>
      <c r="F61" s="640">
        <f>JANVIER!K2</f>
        <v>0</v>
      </c>
      <c r="G61" s="641"/>
      <c r="H61" s="4"/>
      <c r="I61" s="635" t="s">
        <v>373</v>
      </c>
      <c r="J61" s="636"/>
      <c r="K61" s="654" t="s">
        <v>374</v>
      </c>
      <c r="L61" s="655"/>
      <c r="M61" s="656"/>
      <c r="N61" s="657"/>
      <c r="O61" s="658"/>
      <c r="P61" s="4"/>
    </row>
    <row r="62" spans="1:16" ht="14.45" customHeight="1" thickBot="1" x14ac:dyDescent="0.25">
      <c r="A62" s="197"/>
      <c r="B62" s="197"/>
      <c r="C62" s="643" t="s">
        <v>46</v>
      </c>
      <c r="D62" s="644"/>
      <c r="E62" s="645"/>
      <c r="F62" s="646">
        <f>SUM(F48:G61)</f>
        <v>0</v>
      </c>
      <c r="G62" s="647"/>
      <c r="I62" s="197"/>
      <c r="J62" s="197"/>
      <c r="K62" s="648" t="s">
        <v>46</v>
      </c>
      <c r="L62" s="649"/>
      <c r="M62" s="650"/>
      <c r="N62" s="646">
        <f>SUM(N48:O61)</f>
        <v>0</v>
      </c>
      <c r="O62" s="647"/>
    </row>
    <row r="65" spans="9:14" ht="14.45" customHeight="1" x14ac:dyDescent="0.2">
      <c r="I65" s="329" t="s">
        <v>375</v>
      </c>
    </row>
    <row r="66" spans="9:14" ht="14.45" customHeight="1" x14ac:dyDescent="0.2">
      <c r="I66" s="329" t="s">
        <v>376</v>
      </c>
      <c r="M66" s="642">
        <f>DÉCEMBRE!O472</f>
        <v>0</v>
      </c>
      <c r="N66" s="642"/>
    </row>
    <row r="67" spans="9:14" ht="14.45" customHeight="1" x14ac:dyDescent="0.2">
      <c r="I67" s="329" t="s">
        <v>484</v>
      </c>
      <c r="J67" s="159"/>
      <c r="K67" s="159"/>
      <c r="L67" s="159"/>
      <c r="M67" s="677">
        <f>DÉCEMBRE!O473</f>
        <v>0</v>
      </c>
      <c r="N67" s="677"/>
    </row>
    <row r="68" spans="9:14" ht="14.45" customHeight="1" x14ac:dyDescent="0.2">
      <c r="I68" s="329" t="s">
        <v>377</v>
      </c>
      <c r="M68" s="633">
        <f>DÉCEMBRE!O474</f>
        <v>0</v>
      </c>
      <c r="N68" s="633"/>
    </row>
    <row r="69" spans="9:14" ht="14.45" customHeight="1" thickBot="1" x14ac:dyDescent="0.25">
      <c r="I69" s="329" t="s">
        <v>378</v>
      </c>
      <c r="M69" s="634">
        <f>M66-M68+M67</f>
        <v>0</v>
      </c>
      <c r="N69" s="634"/>
    </row>
    <row r="70" spans="9:14" ht="14.45" customHeight="1" thickTop="1" x14ac:dyDescent="0.2"/>
  </sheetData>
  <sheetProtection algorithmName="SHA-512" hashValue="a2PC7zYSRnbGeqNVBCBYRs9Vz+JlV2aQ56kSqx/eG2aB63M4/c4xy7jq6Ya672WVg+/ZrnVRzsw+GNoQODoaRA==" saltValue="+RlVOnD3UbVACT489/HdjA==" spinCount="100000" sheet="1" objects="1" scenarios="1" formatColumns="0" formatRows="0"/>
  <mergeCells count="159">
    <mergeCell ref="M67:N67"/>
    <mergeCell ref="AI4:AI6"/>
    <mergeCell ref="T5:T6"/>
    <mergeCell ref="U5:U6"/>
    <mergeCell ref="V5:V6"/>
    <mergeCell ref="W5:W6"/>
    <mergeCell ref="X5:X6"/>
    <mergeCell ref="AB4:AB6"/>
    <mergeCell ref="AC4:AC6"/>
    <mergeCell ref="AD4:AD6"/>
    <mergeCell ref="AE4:AE6"/>
    <mergeCell ref="AF4:AF6"/>
    <mergeCell ref="Y4:Y6"/>
    <mergeCell ref="Z4:Z6"/>
    <mergeCell ref="AA4:AA6"/>
    <mergeCell ref="K47:M47"/>
    <mergeCell ref="N47:O47"/>
    <mergeCell ref="AG4:AG6"/>
    <mergeCell ref="AF18:AF20"/>
    <mergeCell ref="AG18:AG20"/>
    <mergeCell ref="AH18:AH20"/>
    <mergeCell ref="T4:X4"/>
    <mergeCell ref="Z10:AB10"/>
    <mergeCell ref="AH4:AH6"/>
    <mergeCell ref="AI18:AI20"/>
    <mergeCell ref="T19:T20"/>
    <mergeCell ref="U19:U20"/>
    <mergeCell ref="V19:V20"/>
    <mergeCell ref="W19:W20"/>
    <mergeCell ref="X19:X20"/>
    <mergeCell ref="AA18:AA20"/>
    <mergeCell ref="AB18:AB20"/>
    <mergeCell ref="AC18:AC20"/>
    <mergeCell ref="AD18:AD20"/>
    <mergeCell ref="AE18:AE20"/>
    <mergeCell ref="T18:X18"/>
    <mergeCell ref="Y18:Y20"/>
    <mergeCell ref="Z18:Z20"/>
    <mergeCell ref="B4:B6"/>
    <mergeCell ref="C4:C6"/>
    <mergeCell ref="D4:D6"/>
    <mergeCell ref="E4:E6"/>
    <mergeCell ref="F4:F6"/>
    <mergeCell ref="B15:E15"/>
    <mergeCell ref="K15:Q15"/>
    <mergeCell ref="P18:P20"/>
    <mergeCell ref="Q18:Q20"/>
    <mergeCell ref="P4:P6"/>
    <mergeCell ref="Q4:Q6"/>
    <mergeCell ref="F10:J10"/>
    <mergeCell ref="G15:J15"/>
    <mergeCell ref="K4:K6"/>
    <mergeCell ref="L4:L6"/>
    <mergeCell ref="M4:M6"/>
    <mergeCell ref="N4:N6"/>
    <mergeCell ref="O4:O6"/>
    <mergeCell ref="N48:O48"/>
    <mergeCell ref="N49:O49"/>
    <mergeCell ref="N18:N20"/>
    <mergeCell ref="O18:O20"/>
    <mergeCell ref="B18:B20"/>
    <mergeCell ref="C18:C20"/>
    <mergeCell ref="D18:D20"/>
    <mergeCell ref="E18:E20"/>
    <mergeCell ref="F18:F20"/>
    <mergeCell ref="C45:G45"/>
    <mergeCell ref="A49:B49"/>
    <mergeCell ref="C49:E49"/>
    <mergeCell ref="F49:G49"/>
    <mergeCell ref="K18:K20"/>
    <mergeCell ref="L18:L20"/>
    <mergeCell ref="M18:M20"/>
    <mergeCell ref="I49:J49"/>
    <mergeCell ref="K49:M49"/>
    <mergeCell ref="C48:E48"/>
    <mergeCell ref="F48:G48"/>
    <mergeCell ref="K48:M48"/>
    <mergeCell ref="K45:O45"/>
    <mergeCell ref="C47:E47"/>
    <mergeCell ref="F47:G47"/>
    <mergeCell ref="N50:O50"/>
    <mergeCell ref="A51:B51"/>
    <mergeCell ref="C51:E51"/>
    <mergeCell ref="F51:G51"/>
    <mergeCell ref="I51:J51"/>
    <mergeCell ref="K51:M51"/>
    <mergeCell ref="N51:O51"/>
    <mergeCell ref="A50:B50"/>
    <mergeCell ref="C50:E50"/>
    <mergeCell ref="F50:G50"/>
    <mergeCell ref="I50:J50"/>
    <mergeCell ref="K50:M50"/>
    <mergeCell ref="A52:B52"/>
    <mergeCell ref="C52:E52"/>
    <mergeCell ref="F52:G52"/>
    <mergeCell ref="I52:J52"/>
    <mergeCell ref="K52:M52"/>
    <mergeCell ref="N52:O52"/>
    <mergeCell ref="A57:B57"/>
    <mergeCell ref="C57:E57"/>
    <mergeCell ref="F57:G57"/>
    <mergeCell ref="I57:J57"/>
    <mergeCell ref="K57:M57"/>
    <mergeCell ref="N57:O57"/>
    <mergeCell ref="F55:G55"/>
    <mergeCell ref="I55:J55"/>
    <mergeCell ref="K55:M55"/>
    <mergeCell ref="N55:O55"/>
    <mergeCell ref="A56:B56"/>
    <mergeCell ref="C56:E56"/>
    <mergeCell ref="F56:G56"/>
    <mergeCell ref="I56:J56"/>
    <mergeCell ref="K56:M56"/>
    <mergeCell ref="A59:B59"/>
    <mergeCell ref="C59:E59"/>
    <mergeCell ref="C62:E62"/>
    <mergeCell ref="F62:G62"/>
    <mergeCell ref="K62:M62"/>
    <mergeCell ref="N62:O62"/>
    <mergeCell ref="N58:O58"/>
    <mergeCell ref="N59:O59"/>
    <mergeCell ref="F59:G59"/>
    <mergeCell ref="I59:J59"/>
    <mergeCell ref="K59:M59"/>
    <mergeCell ref="A61:B61"/>
    <mergeCell ref="C61:E61"/>
    <mergeCell ref="F61:G61"/>
    <mergeCell ref="I61:J61"/>
    <mergeCell ref="K61:M61"/>
    <mergeCell ref="N61:O61"/>
    <mergeCell ref="A60:B60"/>
    <mergeCell ref="C60:E60"/>
    <mergeCell ref="F60:G60"/>
    <mergeCell ref="I60:J60"/>
    <mergeCell ref="K60:M60"/>
    <mergeCell ref="M68:N68"/>
    <mergeCell ref="M69:N69"/>
    <mergeCell ref="A53:B53"/>
    <mergeCell ref="C53:E53"/>
    <mergeCell ref="F53:G53"/>
    <mergeCell ref="I53:J53"/>
    <mergeCell ref="K53:M53"/>
    <mergeCell ref="N53:O53"/>
    <mergeCell ref="A54:B54"/>
    <mergeCell ref="C54:E54"/>
    <mergeCell ref="F54:G54"/>
    <mergeCell ref="I54:J54"/>
    <mergeCell ref="K54:M54"/>
    <mergeCell ref="N54:O54"/>
    <mergeCell ref="A55:B55"/>
    <mergeCell ref="C55:E55"/>
    <mergeCell ref="A58:B58"/>
    <mergeCell ref="C58:E58"/>
    <mergeCell ref="F58:G58"/>
    <mergeCell ref="I58:J58"/>
    <mergeCell ref="K58:M58"/>
    <mergeCell ref="N56:O56"/>
    <mergeCell ref="M66:N66"/>
    <mergeCell ref="N60:O60"/>
  </mergeCells>
  <phoneticPr fontId="2" type="noConversion"/>
  <printOptions horizontalCentered="1" verticalCentered="1"/>
  <pageMargins left="0" right="0" top="0.75" bottom="0.5" header="0.5" footer="0.2"/>
  <pageSetup paperSize="5" scale="91" pageOrder="overThenDown" orientation="landscape" horizontalDpi="360" verticalDpi="300" r:id="rId1"/>
  <headerFooter alignWithMargins="0">
    <oddHeader>&amp;C&amp;"Arial,Bold"&amp;12RAPPORT ANNUEL</oddHeader>
  </headerFooter>
  <rowBreaks count="1" manualBreakCount="1">
    <brk id="43" max="16383" man="1"/>
  </rowBreaks>
  <colBreaks count="1" manualBreakCount="1">
    <brk id="1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24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248" ht="12.75" customHeight="1" x14ac:dyDescent="0.2">
      <c r="A2" s="43"/>
      <c r="B2" s="557" t="s">
        <v>87</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24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248" s="4" customFormat="1" ht="15.6" customHeight="1" thickTop="1" x14ac:dyDescent="0.2">
      <c r="A4" s="371"/>
      <c r="B4" s="260" t="s">
        <v>88</v>
      </c>
      <c r="C4" s="261"/>
      <c r="D4" s="260" t="s">
        <v>89</v>
      </c>
      <c r="E4" s="33" t="s">
        <v>90</v>
      </c>
      <c r="F4" s="262" t="s">
        <v>91</v>
      </c>
      <c r="G4" s="263"/>
      <c r="H4" s="264"/>
      <c r="I4" s="265"/>
      <c r="J4" s="260"/>
      <c r="K4" s="264"/>
      <c r="L4" s="260"/>
      <c r="M4" s="260"/>
      <c r="N4" s="260"/>
      <c r="O4" s="266"/>
      <c r="P4" s="267"/>
      <c r="Q4" s="260"/>
      <c r="R4" s="266"/>
      <c r="S4" s="364"/>
      <c r="T4" s="365"/>
      <c r="U4" s="594" t="s">
        <v>92</v>
      </c>
      <c r="V4" s="595"/>
      <c r="W4" s="595"/>
      <c r="X4" s="595"/>
      <c r="Y4" s="596"/>
      <c r="Z4" s="260" t="s">
        <v>93</v>
      </c>
      <c r="AA4" s="260" t="s">
        <v>94</v>
      </c>
      <c r="AB4" s="260" t="s">
        <v>95</v>
      </c>
      <c r="AC4" s="260" t="s">
        <v>96</v>
      </c>
      <c r="AD4" s="260" t="s">
        <v>97</v>
      </c>
      <c r="AE4" s="260" t="s">
        <v>98</v>
      </c>
      <c r="AF4" s="260"/>
      <c r="AG4" s="260"/>
      <c r="AH4" s="251"/>
      <c r="AI4" s="268"/>
      <c r="AJ4" s="69" t="s">
        <v>99</v>
      </c>
      <c r="AK4" s="33" t="s">
        <v>91</v>
      </c>
      <c r="AL4" s="381"/>
    </row>
    <row r="5" spans="1:248" s="81" customFormat="1" ht="15.6" customHeight="1" x14ac:dyDescent="0.2">
      <c r="A5" s="372"/>
      <c r="B5" s="260" t="s">
        <v>100</v>
      </c>
      <c r="C5" s="260" t="s">
        <v>101</v>
      </c>
      <c r="D5" s="260" t="s">
        <v>102</v>
      </c>
      <c r="E5" s="33" t="s">
        <v>103</v>
      </c>
      <c r="F5" s="269" t="s">
        <v>104</v>
      </c>
      <c r="G5" s="263" t="s">
        <v>3</v>
      </c>
      <c r="H5" s="264" t="s">
        <v>105</v>
      </c>
      <c r="I5" s="265" t="s">
        <v>106</v>
      </c>
      <c r="J5" s="260" t="s">
        <v>101</v>
      </c>
      <c r="K5" s="264" t="s">
        <v>96</v>
      </c>
      <c r="L5" s="260" t="s">
        <v>107</v>
      </c>
      <c r="M5" s="260"/>
      <c r="N5" s="260" t="s">
        <v>108</v>
      </c>
      <c r="O5" s="270" t="s">
        <v>108</v>
      </c>
      <c r="P5" s="270" t="s">
        <v>109</v>
      </c>
      <c r="Q5" s="260" t="s">
        <v>110</v>
      </c>
      <c r="R5" s="270" t="s">
        <v>90</v>
      </c>
      <c r="S5" s="366" t="s">
        <v>46</v>
      </c>
      <c r="T5" s="260" t="s">
        <v>46</v>
      </c>
      <c r="U5" s="260"/>
      <c r="V5" s="260" t="s">
        <v>111</v>
      </c>
      <c r="W5" s="261"/>
      <c r="X5" s="260"/>
      <c r="Y5" s="260" t="s">
        <v>96</v>
      </c>
      <c r="Z5" s="260" t="s">
        <v>96</v>
      </c>
      <c r="AA5" s="260" t="s">
        <v>112</v>
      </c>
      <c r="AB5" s="260" t="s">
        <v>113</v>
      </c>
      <c r="AC5" s="260" t="s">
        <v>113</v>
      </c>
      <c r="AD5" s="260" t="s">
        <v>114</v>
      </c>
      <c r="AE5" s="260" t="s">
        <v>102</v>
      </c>
      <c r="AF5" s="260" t="s">
        <v>4</v>
      </c>
      <c r="AG5" s="260" t="s">
        <v>115</v>
      </c>
      <c r="AH5" s="251" t="s">
        <v>116</v>
      </c>
      <c r="AI5" s="271" t="s">
        <v>117</v>
      </c>
      <c r="AJ5" s="69" t="s">
        <v>118</v>
      </c>
      <c r="AK5" s="33" t="s">
        <v>119</v>
      </c>
      <c r="AL5" s="382"/>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row>
    <row r="6" spans="1:248" s="81" customFormat="1" ht="15.6" customHeight="1" thickBot="1" x14ac:dyDescent="0.25">
      <c r="A6" s="373"/>
      <c r="B6" s="272" t="s">
        <v>103</v>
      </c>
      <c r="C6" s="272" t="s">
        <v>120</v>
      </c>
      <c r="D6" s="272" t="s">
        <v>121</v>
      </c>
      <c r="E6" s="273" t="s">
        <v>122</v>
      </c>
      <c r="F6" s="274" t="s">
        <v>123</v>
      </c>
      <c r="G6" s="275"/>
      <c r="H6" s="276"/>
      <c r="I6" s="277" t="s">
        <v>5</v>
      </c>
      <c r="J6" s="272"/>
      <c r="K6" s="276"/>
      <c r="L6" s="272" t="s">
        <v>124</v>
      </c>
      <c r="M6" s="272" t="s">
        <v>125</v>
      </c>
      <c r="N6" s="272" t="s">
        <v>126</v>
      </c>
      <c r="O6" s="278" t="s">
        <v>127</v>
      </c>
      <c r="P6" s="278" t="s">
        <v>128</v>
      </c>
      <c r="Q6" s="279">
        <v>0.02</v>
      </c>
      <c r="R6" s="280">
        <v>1.4500000000000001E-2</v>
      </c>
      <c r="S6" s="367" t="s">
        <v>45</v>
      </c>
      <c r="T6" s="272" t="s">
        <v>48</v>
      </c>
      <c r="U6" s="272" t="s">
        <v>129</v>
      </c>
      <c r="V6" s="272" t="s">
        <v>130</v>
      </c>
      <c r="W6" s="272" t="s">
        <v>131</v>
      </c>
      <c r="X6" s="272" t="s">
        <v>132</v>
      </c>
      <c r="Y6" s="272" t="s">
        <v>133</v>
      </c>
      <c r="Z6" s="272" t="s">
        <v>134</v>
      </c>
      <c r="AA6" s="272" t="s">
        <v>135</v>
      </c>
      <c r="AB6" s="272" t="s">
        <v>136</v>
      </c>
      <c r="AC6" s="272" t="s">
        <v>137</v>
      </c>
      <c r="AD6" s="272" t="s">
        <v>138</v>
      </c>
      <c r="AE6" s="272" t="s">
        <v>139</v>
      </c>
      <c r="AF6" s="272" t="s">
        <v>140</v>
      </c>
      <c r="AG6" s="272" t="s">
        <v>49</v>
      </c>
      <c r="AH6" s="273" t="s">
        <v>95</v>
      </c>
      <c r="AI6" s="281"/>
      <c r="AJ6" s="76" t="s">
        <v>141</v>
      </c>
      <c r="AK6" s="273" t="s">
        <v>142</v>
      </c>
      <c r="AL6" s="383"/>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row>
    <row r="7" spans="1:248" s="90" customFormat="1" ht="12.75" customHeight="1" thickTop="1" x14ac:dyDescent="0.2">
      <c r="A7" s="374"/>
      <c r="B7" s="204">
        <f>B458</f>
        <v>0</v>
      </c>
      <c r="C7" s="204">
        <f>C458</f>
        <v>0</v>
      </c>
      <c r="D7" s="204">
        <f>D458</f>
        <v>0</v>
      </c>
      <c r="E7" s="205">
        <f>E458</f>
        <v>0</v>
      </c>
      <c r="F7" s="206">
        <f>F458</f>
        <v>0</v>
      </c>
      <c r="G7" s="98" t="str">
        <f>C11</f>
        <v>Février</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24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24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24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248" s="114" customFormat="1" ht="12.75" customHeight="1" x14ac:dyDescent="0.2">
      <c r="A11" s="116"/>
      <c r="B11" s="283" t="s">
        <v>144</v>
      </c>
      <c r="C11" s="282" t="s">
        <v>194</v>
      </c>
      <c r="D11" s="283" t="s">
        <v>145</v>
      </c>
      <c r="E11" s="252">
        <f>JANVIER!E11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Février</v>
      </c>
      <c r="AK11" s="252">
        <f>$E$11</f>
        <v>0</v>
      </c>
      <c r="AL11" s="116"/>
    </row>
    <row r="12" spans="1:24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303" t="str">
        <f>C12</f>
        <v>1</v>
      </c>
      <c r="AK12" s="115"/>
      <c r="AL12" s="117"/>
    </row>
    <row r="13" spans="1:24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24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24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24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371"/>
      <c r="B18" s="13" t="s">
        <v>88</v>
      </c>
      <c r="C18" s="14"/>
      <c r="D18" s="13" t="s">
        <v>89</v>
      </c>
      <c r="E18" s="291" t="s">
        <v>90</v>
      </c>
      <c r="F18" s="2" t="s">
        <v>153</v>
      </c>
      <c r="G18" s="292"/>
      <c r="H18" s="2"/>
      <c r="I18" s="293"/>
      <c r="J18" s="13"/>
      <c r="K18" s="2"/>
      <c r="L18" s="13"/>
      <c r="M18" s="13"/>
      <c r="N18" s="13"/>
      <c r="O18" s="5"/>
      <c r="P18" s="294"/>
      <c r="Q18" s="13"/>
      <c r="R18" s="2"/>
      <c r="S18" s="358"/>
      <c r="T18" s="1"/>
      <c r="U18" s="591" t="s">
        <v>92</v>
      </c>
      <c r="V18" s="592"/>
      <c r="W18" s="592"/>
      <c r="X18" s="592"/>
      <c r="Y18" s="593"/>
      <c r="Z18" s="13" t="s">
        <v>93</v>
      </c>
      <c r="AA18" s="13" t="s">
        <v>94</v>
      </c>
      <c r="AB18" s="13" t="s">
        <v>154</v>
      </c>
      <c r="AC18" s="13" t="s">
        <v>96</v>
      </c>
      <c r="AD18" s="13" t="s">
        <v>97</v>
      </c>
      <c r="AE18" s="13" t="s">
        <v>98</v>
      </c>
      <c r="AF18" s="13"/>
      <c r="AG18" s="13"/>
      <c r="AH18" s="5"/>
      <c r="AI18" s="15"/>
      <c r="AJ18" s="13" t="s">
        <v>99</v>
      </c>
      <c r="AK18" s="45" t="s">
        <v>153</v>
      </c>
      <c r="AL18" s="381"/>
    </row>
    <row r="19" spans="1:38" s="4" customFormat="1" ht="15.6" customHeight="1" x14ac:dyDescent="0.2">
      <c r="A19" s="371"/>
      <c r="B19" s="13" t="s">
        <v>100</v>
      </c>
      <c r="C19" s="13" t="s">
        <v>101</v>
      </c>
      <c r="D19" s="13" t="s">
        <v>102</v>
      </c>
      <c r="E19" s="121" t="s">
        <v>103</v>
      </c>
      <c r="F19" s="2" t="s">
        <v>104</v>
      </c>
      <c r="G19" s="292" t="s">
        <v>3</v>
      </c>
      <c r="H19" s="2" t="s">
        <v>105</v>
      </c>
      <c r="I19" s="293" t="s">
        <v>106</v>
      </c>
      <c r="J19" s="13" t="s">
        <v>101</v>
      </c>
      <c r="K19" s="2" t="s">
        <v>96</v>
      </c>
      <c r="L19" s="13" t="s">
        <v>107</v>
      </c>
      <c r="M19" s="13"/>
      <c r="N19" s="13" t="s">
        <v>108</v>
      </c>
      <c r="O19" s="5" t="s">
        <v>108</v>
      </c>
      <c r="P19" s="121" t="s">
        <v>109</v>
      </c>
      <c r="Q19" s="13" t="s">
        <v>110</v>
      </c>
      <c r="R19" s="2" t="s">
        <v>90</v>
      </c>
      <c r="S19" s="358"/>
      <c r="T19" s="1"/>
      <c r="U19" s="13"/>
      <c r="V19" s="13" t="s">
        <v>111</v>
      </c>
      <c r="W19" s="14"/>
      <c r="X19" s="13"/>
      <c r="Y19" s="13" t="s">
        <v>96</v>
      </c>
      <c r="Z19" s="13" t="s">
        <v>96</v>
      </c>
      <c r="AA19" s="13" t="s">
        <v>155</v>
      </c>
      <c r="AB19" s="13" t="s">
        <v>113</v>
      </c>
      <c r="AC19" s="13" t="s">
        <v>113</v>
      </c>
      <c r="AD19" s="13" t="s">
        <v>114</v>
      </c>
      <c r="AE19" s="13" t="s">
        <v>102</v>
      </c>
      <c r="AF19" s="13" t="s">
        <v>4</v>
      </c>
      <c r="AG19" s="13" t="s">
        <v>115</v>
      </c>
      <c r="AH19" s="5" t="s">
        <v>116</v>
      </c>
      <c r="AI19" s="6" t="s">
        <v>117</v>
      </c>
      <c r="AJ19" s="13" t="s">
        <v>118</v>
      </c>
      <c r="AK19" s="45" t="s">
        <v>119</v>
      </c>
      <c r="AL19" s="381"/>
    </row>
    <row r="20" spans="1:38" s="4" customFormat="1" ht="15.6" customHeight="1" thickBot="1" x14ac:dyDescent="0.25">
      <c r="A20" s="378"/>
      <c r="B20" s="16" t="s">
        <v>103</v>
      </c>
      <c r="C20" s="16" t="s">
        <v>120</v>
      </c>
      <c r="D20" s="16" t="s">
        <v>121</v>
      </c>
      <c r="E20" s="296" t="s">
        <v>122</v>
      </c>
      <c r="F20" s="8" t="s">
        <v>123</v>
      </c>
      <c r="G20" s="297"/>
      <c r="H20" s="8"/>
      <c r="I20" s="298" t="s">
        <v>5</v>
      </c>
      <c r="J20" s="16"/>
      <c r="K20" s="8"/>
      <c r="L20" s="16" t="s">
        <v>124</v>
      </c>
      <c r="M20" s="16" t="s">
        <v>125</v>
      </c>
      <c r="N20" s="16" t="s">
        <v>126</v>
      </c>
      <c r="O20" s="9" t="s">
        <v>127</v>
      </c>
      <c r="P20" s="296" t="s">
        <v>128</v>
      </c>
      <c r="Q20" s="299">
        <v>0.02</v>
      </c>
      <c r="R20" s="300">
        <v>1.4500000000000001E-2</v>
      </c>
      <c r="S20" s="360"/>
      <c r="T20" s="7"/>
      <c r="U20" s="16" t="s">
        <v>129</v>
      </c>
      <c r="V20" s="16" t="s">
        <v>130</v>
      </c>
      <c r="W20" s="16" t="s">
        <v>131</v>
      </c>
      <c r="X20" s="16" t="s">
        <v>132</v>
      </c>
      <c r="Y20" s="16" t="s">
        <v>133</v>
      </c>
      <c r="Z20" s="16" t="s">
        <v>134</v>
      </c>
      <c r="AA20" s="16" t="s">
        <v>135</v>
      </c>
      <c r="AB20" s="16" t="s">
        <v>136</v>
      </c>
      <c r="AC20" s="16" t="s">
        <v>137</v>
      </c>
      <c r="AD20" s="16" t="s">
        <v>138</v>
      </c>
      <c r="AE20" s="16" t="s">
        <v>139</v>
      </c>
      <c r="AF20" s="16" t="s">
        <v>140</v>
      </c>
      <c r="AG20" s="16" t="s">
        <v>49</v>
      </c>
      <c r="AH20" s="9" t="s">
        <v>95</v>
      </c>
      <c r="AI20" s="295"/>
      <c r="AJ20" s="16" t="s">
        <v>141</v>
      </c>
      <c r="AK20" s="9" t="s">
        <v>156</v>
      </c>
      <c r="AL20" s="387"/>
    </row>
    <row r="21" spans="1:38" s="23" customFormat="1" ht="12.75" customHeight="1" thickTop="1" x14ac:dyDescent="0.2">
      <c r="A21" s="379"/>
      <c r="B21" s="213"/>
      <c r="C21" s="213"/>
      <c r="D21" s="213"/>
      <c r="E21" s="213"/>
      <c r="F21" s="215"/>
      <c r="G21" s="102" t="str">
        <f>G$7</f>
        <v>Février</v>
      </c>
      <c r="H21" s="337" t="s">
        <v>157</v>
      </c>
      <c r="I21" s="338"/>
      <c r="J21" s="223">
        <f>JANVIER!E2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Février</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Février</v>
      </c>
      <c r="AK56" s="113">
        <f>$E$11</f>
        <v>0</v>
      </c>
      <c r="AL56" s="116"/>
    </row>
    <row r="57" spans="1:38" s="114" customFormat="1" ht="12.75" customHeight="1" x14ac:dyDescent="0.2">
      <c r="A57" s="116"/>
      <c r="B57" s="106" t="str">
        <f>$B$12</f>
        <v>Page No.</v>
      </c>
      <c r="C57" s="303">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303">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371"/>
      <c r="B63" s="13" t="s">
        <v>88</v>
      </c>
      <c r="C63" s="14"/>
      <c r="D63" s="13" t="s">
        <v>89</v>
      </c>
      <c r="E63" s="291" t="s">
        <v>90</v>
      </c>
      <c r="F63" s="2" t="s">
        <v>153</v>
      </c>
      <c r="G63" s="292"/>
      <c r="H63" s="2"/>
      <c r="I63" s="293"/>
      <c r="J63" s="13"/>
      <c r="K63" s="2"/>
      <c r="L63" s="13"/>
      <c r="M63" s="13"/>
      <c r="N63" s="13"/>
      <c r="O63" s="5"/>
      <c r="P63" s="294"/>
      <c r="Q63" s="13"/>
      <c r="R63" s="2"/>
      <c r="S63" s="358"/>
      <c r="T63" s="1"/>
      <c r="U63" s="591" t="s">
        <v>92</v>
      </c>
      <c r="V63" s="592"/>
      <c r="W63" s="592"/>
      <c r="X63" s="592"/>
      <c r="Y63" s="593"/>
      <c r="Z63" s="13" t="s">
        <v>93</v>
      </c>
      <c r="AA63" s="13" t="s">
        <v>94</v>
      </c>
      <c r="AB63" s="13" t="s">
        <v>154</v>
      </c>
      <c r="AC63" s="13" t="s">
        <v>96</v>
      </c>
      <c r="AD63" s="13" t="s">
        <v>97</v>
      </c>
      <c r="AE63" s="13" t="s">
        <v>98</v>
      </c>
      <c r="AF63" s="13"/>
      <c r="AG63" s="13"/>
      <c r="AH63" s="5"/>
      <c r="AI63" s="15"/>
      <c r="AJ63" s="13" t="s">
        <v>99</v>
      </c>
      <c r="AK63" s="45" t="s">
        <v>153</v>
      </c>
      <c r="AL63" s="381"/>
    </row>
    <row r="64" spans="1:38" s="4" customFormat="1" ht="15.6" customHeight="1" x14ac:dyDescent="0.2">
      <c r="A64" s="371"/>
      <c r="B64" s="13" t="s">
        <v>100</v>
      </c>
      <c r="C64" s="13" t="s">
        <v>101</v>
      </c>
      <c r="D64" s="13" t="s">
        <v>102</v>
      </c>
      <c r="E64" s="121" t="s">
        <v>103</v>
      </c>
      <c r="F64" s="2" t="s">
        <v>104</v>
      </c>
      <c r="G64" s="292" t="s">
        <v>3</v>
      </c>
      <c r="H64" s="2" t="s">
        <v>105</v>
      </c>
      <c r="I64" s="293" t="s">
        <v>106</v>
      </c>
      <c r="J64" s="13" t="s">
        <v>101</v>
      </c>
      <c r="K64" s="2" t="s">
        <v>96</v>
      </c>
      <c r="L64" s="13" t="s">
        <v>107</v>
      </c>
      <c r="M64" s="13"/>
      <c r="N64" s="13" t="s">
        <v>108</v>
      </c>
      <c r="O64" s="5" t="s">
        <v>108</v>
      </c>
      <c r="P64" s="121" t="s">
        <v>109</v>
      </c>
      <c r="Q64" s="13" t="s">
        <v>110</v>
      </c>
      <c r="R64" s="2" t="s">
        <v>90</v>
      </c>
      <c r="S64" s="358"/>
      <c r="T64" s="1"/>
      <c r="U64" s="13"/>
      <c r="V64" s="13" t="s">
        <v>111</v>
      </c>
      <c r="W64" s="14"/>
      <c r="X64" s="13"/>
      <c r="Y64" s="13" t="s">
        <v>96</v>
      </c>
      <c r="Z64" s="13" t="s">
        <v>96</v>
      </c>
      <c r="AA64" s="13" t="s">
        <v>155</v>
      </c>
      <c r="AB64" s="13" t="s">
        <v>113</v>
      </c>
      <c r="AC64" s="13" t="s">
        <v>113</v>
      </c>
      <c r="AD64" s="13" t="s">
        <v>114</v>
      </c>
      <c r="AE64" s="13" t="s">
        <v>102</v>
      </c>
      <c r="AF64" s="13" t="s">
        <v>4</v>
      </c>
      <c r="AG64" s="13" t="s">
        <v>115</v>
      </c>
      <c r="AH64" s="5" t="s">
        <v>116</v>
      </c>
      <c r="AI64" s="6" t="s">
        <v>117</v>
      </c>
      <c r="AJ64" s="13" t="s">
        <v>118</v>
      </c>
      <c r="AK64" s="45" t="s">
        <v>119</v>
      </c>
      <c r="AL64" s="381"/>
    </row>
    <row r="65" spans="1:38" s="4" customFormat="1" ht="15.6" customHeight="1" thickBot="1" x14ac:dyDescent="0.25">
      <c r="A65" s="378"/>
      <c r="B65" s="16" t="s">
        <v>103</v>
      </c>
      <c r="C65" s="16" t="s">
        <v>120</v>
      </c>
      <c r="D65" s="16" t="s">
        <v>121</v>
      </c>
      <c r="E65" s="296" t="s">
        <v>122</v>
      </c>
      <c r="F65" s="8" t="s">
        <v>123</v>
      </c>
      <c r="G65" s="297"/>
      <c r="H65" s="8"/>
      <c r="I65" s="298" t="s">
        <v>5</v>
      </c>
      <c r="J65" s="16"/>
      <c r="K65" s="8"/>
      <c r="L65" s="16" t="s">
        <v>124</v>
      </c>
      <c r="M65" s="16" t="s">
        <v>125</v>
      </c>
      <c r="N65" s="16" t="s">
        <v>126</v>
      </c>
      <c r="O65" s="9" t="s">
        <v>127</v>
      </c>
      <c r="P65" s="296" t="s">
        <v>128</v>
      </c>
      <c r="Q65" s="299">
        <v>0.02</v>
      </c>
      <c r="R65" s="300">
        <v>1.4500000000000001E-2</v>
      </c>
      <c r="S65" s="360"/>
      <c r="T65" s="7"/>
      <c r="U65" s="16" t="s">
        <v>129</v>
      </c>
      <c r="V65" s="16" t="s">
        <v>130</v>
      </c>
      <c r="W65" s="16" t="s">
        <v>131</v>
      </c>
      <c r="X65" s="16" t="s">
        <v>132</v>
      </c>
      <c r="Y65" s="16" t="s">
        <v>133</v>
      </c>
      <c r="Z65" s="16" t="s">
        <v>134</v>
      </c>
      <c r="AA65" s="16" t="s">
        <v>135</v>
      </c>
      <c r="AB65" s="16" t="s">
        <v>136</v>
      </c>
      <c r="AC65" s="16" t="s">
        <v>137</v>
      </c>
      <c r="AD65" s="16" t="s">
        <v>138</v>
      </c>
      <c r="AE65" s="16" t="s">
        <v>139</v>
      </c>
      <c r="AF65" s="16" t="s">
        <v>140</v>
      </c>
      <c r="AG65" s="16" t="s">
        <v>49</v>
      </c>
      <c r="AH65" s="9" t="s">
        <v>95</v>
      </c>
      <c r="AI65" s="295"/>
      <c r="AJ65" s="16" t="s">
        <v>141</v>
      </c>
      <c r="AK65" s="9" t="s">
        <v>156</v>
      </c>
      <c r="AL65" s="387"/>
    </row>
    <row r="66" spans="1:38" s="23" customFormat="1" ht="12.75" customHeight="1" thickTop="1" x14ac:dyDescent="0.2">
      <c r="A66" s="379"/>
      <c r="B66" s="213">
        <f>B53</f>
        <v>0</v>
      </c>
      <c r="C66" s="213">
        <f>C53</f>
        <v>0</v>
      </c>
      <c r="D66" s="213">
        <f>D53</f>
        <v>0</v>
      </c>
      <c r="E66" s="213">
        <f>E53</f>
        <v>0</v>
      </c>
      <c r="F66" s="215">
        <f>F53</f>
        <v>0</v>
      </c>
      <c r="G66" s="102" t="str">
        <f>G$7</f>
        <v>Février</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Février</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Février</v>
      </c>
      <c r="AK101" s="252">
        <f>$E$11</f>
        <v>0</v>
      </c>
      <c r="AL101" s="116"/>
    </row>
    <row r="102" spans="1:38" s="114" customFormat="1" ht="12.75" customHeight="1" x14ac:dyDescent="0.2">
      <c r="A102" s="116"/>
      <c r="B102" s="106" t="str">
        <f>$B$12</f>
        <v>Page No.</v>
      </c>
      <c r="C102" s="303">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303">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371"/>
      <c r="B108" s="13" t="s">
        <v>88</v>
      </c>
      <c r="C108" s="14"/>
      <c r="D108" s="13" t="s">
        <v>89</v>
      </c>
      <c r="E108" s="291" t="s">
        <v>90</v>
      </c>
      <c r="F108" s="2" t="s">
        <v>153</v>
      </c>
      <c r="G108" s="292"/>
      <c r="H108" s="2"/>
      <c r="I108" s="293"/>
      <c r="J108" s="13"/>
      <c r="K108" s="2"/>
      <c r="L108" s="13"/>
      <c r="M108" s="13"/>
      <c r="N108" s="13"/>
      <c r="O108" s="5"/>
      <c r="P108" s="294"/>
      <c r="Q108" s="13"/>
      <c r="R108" s="2"/>
      <c r="S108" s="358"/>
      <c r="T108" s="1"/>
      <c r="U108" s="591" t="s">
        <v>92</v>
      </c>
      <c r="V108" s="592"/>
      <c r="W108" s="592"/>
      <c r="X108" s="592"/>
      <c r="Y108" s="593"/>
      <c r="Z108" s="13" t="s">
        <v>93</v>
      </c>
      <c r="AA108" s="13" t="s">
        <v>94</v>
      </c>
      <c r="AB108" s="13" t="s">
        <v>154</v>
      </c>
      <c r="AC108" s="13" t="s">
        <v>96</v>
      </c>
      <c r="AD108" s="13" t="s">
        <v>97</v>
      </c>
      <c r="AE108" s="13" t="s">
        <v>98</v>
      </c>
      <c r="AF108" s="13"/>
      <c r="AG108" s="13"/>
      <c r="AH108" s="5"/>
      <c r="AI108" s="15"/>
      <c r="AJ108" s="13" t="s">
        <v>99</v>
      </c>
      <c r="AK108" s="45" t="s">
        <v>153</v>
      </c>
      <c r="AL108" s="381"/>
    </row>
    <row r="109" spans="1:38" s="4" customFormat="1" ht="15.75" customHeight="1" x14ac:dyDescent="0.2">
      <c r="A109" s="371"/>
      <c r="B109" s="13" t="s">
        <v>100</v>
      </c>
      <c r="C109" s="13" t="s">
        <v>101</v>
      </c>
      <c r="D109" s="13" t="s">
        <v>102</v>
      </c>
      <c r="E109" s="121" t="s">
        <v>103</v>
      </c>
      <c r="F109" s="2" t="s">
        <v>104</v>
      </c>
      <c r="G109" s="292" t="s">
        <v>3</v>
      </c>
      <c r="H109" s="2" t="s">
        <v>105</v>
      </c>
      <c r="I109" s="293" t="s">
        <v>106</v>
      </c>
      <c r="J109" s="13" t="s">
        <v>101</v>
      </c>
      <c r="K109" s="2" t="s">
        <v>96</v>
      </c>
      <c r="L109" s="13" t="s">
        <v>107</v>
      </c>
      <c r="M109" s="13"/>
      <c r="N109" s="13" t="s">
        <v>108</v>
      </c>
      <c r="O109" s="5" t="s">
        <v>108</v>
      </c>
      <c r="P109" s="121" t="s">
        <v>109</v>
      </c>
      <c r="Q109" s="13" t="s">
        <v>110</v>
      </c>
      <c r="R109" s="2" t="s">
        <v>90</v>
      </c>
      <c r="S109" s="358"/>
      <c r="T109" s="1"/>
      <c r="U109" s="13"/>
      <c r="V109" s="13" t="s">
        <v>111</v>
      </c>
      <c r="W109" s="14"/>
      <c r="X109" s="13"/>
      <c r="Y109" s="13" t="s">
        <v>96</v>
      </c>
      <c r="Z109" s="13" t="s">
        <v>96</v>
      </c>
      <c r="AA109" s="13" t="s">
        <v>155</v>
      </c>
      <c r="AB109" s="13" t="s">
        <v>113</v>
      </c>
      <c r="AC109" s="13" t="s">
        <v>113</v>
      </c>
      <c r="AD109" s="13" t="s">
        <v>114</v>
      </c>
      <c r="AE109" s="13" t="s">
        <v>102</v>
      </c>
      <c r="AF109" s="13" t="s">
        <v>4</v>
      </c>
      <c r="AG109" s="13" t="s">
        <v>115</v>
      </c>
      <c r="AH109" s="5" t="s">
        <v>116</v>
      </c>
      <c r="AI109" s="6" t="s">
        <v>117</v>
      </c>
      <c r="AJ109" s="13" t="s">
        <v>118</v>
      </c>
      <c r="AK109" s="45" t="s">
        <v>119</v>
      </c>
      <c r="AL109" s="381"/>
    </row>
    <row r="110" spans="1:38" s="4" customFormat="1" ht="15.75" customHeight="1" thickBot="1" x14ac:dyDescent="0.25">
      <c r="A110" s="378"/>
      <c r="B110" s="16" t="s">
        <v>103</v>
      </c>
      <c r="C110" s="16" t="s">
        <v>120</v>
      </c>
      <c r="D110" s="16" t="s">
        <v>121</v>
      </c>
      <c r="E110" s="296" t="s">
        <v>122</v>
      </c>
      <c r="F110" s="8" t="s">
        <v>123</v>
      </c>
      <c r="G110" s="297"/>
      <c r="H110" s="8"/>
      <c r="I110" s="298" t="s">
        <v>5</v>
      </c>
      <c r="J110" s="16"/>
      <c r="K110" s="8"/>
      <c r="L110" s="16" t="s">
        <v>124</v>
      </c>
      <c r="M110" s="16" t="s">
        <v>125</v>
      </c>
      <c r="N110" s="16" t="s">
        <v>126</v>
      </c>
      <c r="O110" s="9" t="s">
        <v>127</v>
      </c>
      <c r="P110" s="296" t="s">
        <v>128</v>
      </c>
      <c r="Q110" s="299">
        <v>0.02</v>
      </c>
      <c r="R110" s="300">
        <v>1.4500000000000001E-2</v>
      </c>
      <c r="S110" s="360"/>
      <c r="T110" s="7"/>
      <c r="U110" s="16" t="s">
        <v>129</v>
      </c>
      <c r="V110" s="16" t="s">
        <v>130</v>
      </c>
      <c r="W110" s="16" t="s">
        <v>131</v>
      </c>
      <c r="X110" s="16" t="s">
        <v>132</v>
      </c>
      <c r="Y110" s="16" t="s">
        <v>133</v>
      </c>
      <c r="Z110" s="16" t="s">
        <v>134</v>
      </c>
      <c r="AA110" s="16" t="s">
        <v>135</v>
      </c>
      <c r="AB110" s="16" t="s">
        <v>136</v>
      </c>
      <c r="AC110" s="16" t="s">
        <v>137</v>
      </c>
      <c r="AD110" s="16" t="s">
        <v>138</v>
      </c>
      <c r="AE110" s="16" t="s">
        <v>139</v>
      </c>
      <c r="AF110" s="16" t="s">
        <v>140</v>
      </c>
      <c r="AG110" s="16" t="s">
        <v>49</v>
      </c>
      <c r="AH110" s="9" t="s">
        <v>95</v>
      </c>
      <c r="AI110" s="295"/>
      <c r="AJ110" s="16" t="s">
        <v>141</v>
      </c>
      <c r="AK110" s="9" t="s">
        <v>156</v>
      </c>
      <c r="AL110" s="387"/>
    </row>
    <row r="111" spans="1:38" s="23" customFormat="1" ht="12.75" customHeight="1" thickTop="1" x14ac:dyDescent="0.2">
      <c r="A111" s="379"/>
      <c r="B111" s="213">
        <f>B98</f>
        <v>0</v>
      </c>
      <c r="C111" s="213">
        <f>C98</f>
        <v>0</v>
      </c>
      <c r="D111" s="213">
        <f>D98</f>
        <v>0</v>
      </c>
      <c r="E111" s="213">
        <f>E98</f>
        <v>0</v>
      </c>
      <c r="F111" s="215">
        <f>F98</f>
        <v>0</v>
      </c>
      <c r="G111" s="102" t="str">
        <f>G$7</f>
        <v>Février</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Février</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Février</v>
      </c>
      <c r="AK146" s="252">
        <f>$E$11</f>
        <v>0</v>
      </c>
      <c r="AL146" s="116"/>
    </row>
    <row r="147" spans="1:38" s="114" customFormat="1" ht="12.75" customHeight="1" x14ac:dyDescent="0.2">
      <c r="A147" s="116"/>
      <c r="B147" s="106" t="str">
        <f>$B$12</f>
        <v>Page No.</v>
      </c>
      <c r="C147" s="303">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303">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371"/>
      <c r="B153" s="13" t="s">
        <v>88</v>
      </c>
      <c r="C153" s="14"/>
      <c r="D153" s="13" t="s">
        <v>89</v>
      </c>
      <c r="E153" s="291" t="s">
        <v>90</v>
      </c>
      <c r="F153" s="2" t="s">
        <v>153</v>
      </c>
      <c r="G153" s="292"/>
      <c r="H153" s="2"/>
      <c r="I153" s="293"/>
      <c r="J153" s="13"/>
      <c r="K153" s="2"/>
      <c r="L153" s="13"/>
      <c r="M153" s="13"/>
      <c r="N153" s="13"/>
      <c r="O153" s="5"/>
      <c r="P153" s="294"/>
      <c r="Q153" s="13"/>
      <c r="R153" s="2"/>
      <c r="S153" s="358"/>
      <c r="T153" s="1"/>
      <c r="U153" s="591" t="s">
        <v>92</v>
      </c>
      <c r="V153" s="592"/>
      <c r="W153" s="592"/>
      <c r="X153" s="592"/>
      <c r="Y153" s="593"/>
      <c r="Z153" s="13" t="s">
        <v>93</v>
      </c>
      <c r="AA153" s="13" t="s">
        <v>94</v>
      </c>
      <c r="AB153" s="13" t="s">
        <v>154</v>
      </c>
      <c r="AC153" s="13" t="s">
        <v>96</v>
      </c>
      <c r="AD153" s="13" t="s">
        <v>97</v>
      </c>
      <c r="AE153" s="13" t="s">
        <v>98</v>
      </c>
      <c r="AF153" s="13"/>
      <c r="AG153" s="13"/>
      <c r="AH153" s="5"/>
      <c r="AI153" s="15"/>
      <c r="AJ153" s="13" t="s">
        <v>99</v>
      </c>
      <c r="AK153" s="45" t="s">
        <v>153</v>
      </c>
      <c r="AL153" s="381"/>
    </row>
    <row r="154" spans="1:38" s="4" customFormat="1" ht="15.6" customHeight="1" x14ac:dyDescent="0.2">
      <c r="A154" s="371"/>
      <c r="B154" s="13" t="s">
        <v>100</v>
      </c>
      <c r="C154" s="13" t="s">
        <v>101</v>
      </c>
      <c r="D154" s="13" t="s">
        <v>102</v>
      </c>
      <c r="E154" s="121" t="s">
        <v>103</v>
      </c>
      <c r="F154" s="2" t="s">
        <v>104</v>
      </c>
      <c r="G154" s="292" t="s">
        <v>3</v>
      </c>
      <c r="H154" s="2" t="s">
        <v>105</v>
      </c>
      <c r="I154" s="293" t="s">
        <v>106</v>
      </c>
      <c r="J154" s="13" t="s">
        <v>101</v>
      </c>
      <c r="K154" s="2" t="s">
        <v>96</v>
      </c>
      <c r="L154" s="13" t="s">
        <v>107</v>
      </c>
      <c r="M154" s="13"/>
      <c r="N154" s="13" t="s">
        <v>108</v>
      </c>
      <c r="O154" s="5" t="s">
        <v>108</v>
      </c>
      <c r="P154" s="121" t="s">
        <v>109</v>
      </c>
      <c r="Q154" s="13" t="s">
        <v>110</v>
      </c>
      <c r="R154" s="2" t="s">
        <v>90</v>
      </c>
      <c r="S154" s="358"/>
      <c r="T154" s="1"/>
      <c r="U154" s="13"/>
      <c r="V154" s="13" t="s">
        <v>111</v>
      </c>
      <c r="W154" s="14"/>
      <c r="X154" s="13"/>
      <c r="Y154" s="13" t="s">
        <v>96</v>
      </c>
      <c r="Z154" s="13" t="s">
        <v>96</v>
      </c>
      <c r="AA154" s="13" t="s">
        <v>155</v>
      </c>
      <c r="AB154" s="13" t="s">
        <v>113</v>
      </c>
      <c r="AC154" s="13" t="s">
        <v>113</v>
      </c>
      <c r="AD154" s="13" t="s">
        <v>114</v>
      </c>
      <c r="AE154" s="13" t="s">
        <v>102</v>
      </c>
      <c r="AF154" s="13" t="s">
        <v>4</v>
      </c>
      <c r="AG154" s="13" t="s">
        <v>115</v>
      </c>
      <c r="AH154" s="5" t="s">
        <v>116</v>
      </c>
      <c r="AI154" s="6" t="s">
        <v>117</v>
      </c>
      <c r="AJ154" s="13" t="s">
        <v>118</v>
      </c>
      <c r="AK154" s="45" t="s">
        <v>119</v>
      </c>
      <c r="AL154" s="381"/>
    </row>
    <row r="155" spans="1:38" s="4" customFormat="1" ht="15.6" customHeight="1" thickBot="1" x14ac:dyDescent="0.25">
      <c r="A155" s="378"/>
      <c r="B155" s="16" t="s">
        <v>103</v>
      </c>
      <c r="C155" s="16" t="s">
        <v>120</v>
      </c>
      <c r="D155" s="16" t="s">
        <v>121</v>
      </c>
      <c r="E155" s="296" t="s">
        <v>122</v>
      </c>
      <c r="F155" s="8" t="s">
        <v>123</v>
      </c>
      <c r="G155" s="297"/>
      <c r="H155" s="8"/>
      <c r="I155" s="298" t="s">
        <v>5</v>
      </c>
      <c r="J155" s="16"/>
      <c r="K155" s="8"/>
      <c r="L155" s="16" t="s">
        <v>124</v>
      </c>
      <c r="M155" s="16" t="s">
        <v>125</v>
      </c>
      <c r="N155" s="16" t="s">
        <v>126</v>
      </c>
      <c r="O155" s="9" t="s">
        <v>127</v>
      </c>
      <c r="P155" s="296" t="s">
        <v>128</v>
      </c>
      <c r="Q155" s="299">
        <v>0.02</v>
      </c>
      <c r="R155" s="300">
        <v>1.4500000000000001E-2</v>
      </c>
      <c r="S155" s="360"/>
      <c r="T155" s="7"/>
      <c r="U155" s="16" t="s">
        <v>129</v>
      </c>
      <c r="V155" s="16" t="s">
        <v>130</v>
      </c>
      <c r="W155" s="16" t="s">
        <v>131</v>
      </c>
      <c r="X155" s="16" t="s">
        <v>132</v>
      </c>
      <c r="Y155" s="16" t="s">
        <v>133</v>
      </c>
      <c r="Z155" s="16" t="s">
        <v>134</v>
      </c>
      <c r="AA155" s="16" t="s">
        <v>135</v>
      </c>
      <c r="AB155" s="16" t="s">
        <v>136</v>
      </c>
      <c r="AC155" s="16" t="s">
        <v>137</v>
      </c>
      <c r="AD155" s="16" t="s">
        <v>138</v>
      </c>
      <c r="AE155" s="16" t="s">
        <v>139</v>
      </c>
      <c r="AF155" s="16" t="s">
        <v>140</v>
      </c>
      <c r="AG155" s="16" t="s">
        <v>49</v>
      </c>
      <c r="AH155" s="9" t="s">
        <v>95</v>
      </c>
      <c r="AI155" s="295"/>
      <c r="AJ155" s="16" t="s">
        <v>141</v>
      </c>
      <c r="AK155" s="9" t="s">
        <v>156</v>
      </c>
      <c r="AL155" s="387"/>
    </row>
    <row r="156" spans="1:38" s="23" customFormat="1" ht="12.75" customHeight="1" thickTop="1" x14ac:dyDescent="0.2">
      <c r="A156" s="379"/>
      <c r="B156" s="213">
        <f>B143</f>
        <v>0</v>
      </c>
      <c r="C156" s="213">
        <f>C143</f>
        <v>0</v>
      </c>
      <c r="D156" s="213">
        <f>D143</f>
        <v>0</v>
      </c>
      <c r="E156" s="213">
        <f>E143</f>
        <v>0</v>
      </c>
      <c r="F156" s="215">
        <f>F143</f>
        <v>0</v>
      </c>
      <c r="G156" s="102" t="str">
        <f>G$7</f>
        <v>Février</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Février</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Février</v>
      </c>
      <c r="AK191" s="252">
        <f>$E$11</f>
        <v>0</v>
      </c>
      <c r="AL191" s="116"/>
    </row>
    <row r="192" spans="1:38" s="114" customFormat="1" ht="12.75" customHeight="1" x14ac:dyDescent="0.2">
      <c r="A192" s="116"/>
      <c r="B192" s="106" t="str">
        <f>$B$12</f>
        <v>Page No.</v>
      </c>
      <c r="C192" s="303">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303">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371"/>
      <c r="B198" s="13" t="s">
        <v>88</v>
      </c>
      <c r="C198" s="14"/>
      <c r="D198" s="13" t="s">
        <v>89</v>
      </c>
      <c r="E198" s="291" t="s">
        <v>90</v>
      </c>
      <c r="F198" s="2" t="s">
        <v>153</v>
      </c>
      <c r="G198" s="292"/>
      <c r="H198" s="2"/>
      <c r="I198" s="293"/>
      <c r="J198" s="13"/>
      <c r="K198" s="2"/>
      <c r="L198" s="13"/>
      <c r="M198" s="13"/>
      <c r="N198" s="13"/>
      <c r="O198" s="5"/>
      <c r="P198" s="294"/>
      <c r="Q198" s="13"/>
      <c r="R198" s="2"/>
      <c r="S198" s="358"/>
      <c r="T198" s="1"/>
      <c r="U198" s="591" t="s">
        <v>92</v>
      </c>
      <c r="V198" s="592"/>
      <c r="W198" s="592"/>
      <c r="X198" s="592"/>
      <c r="Y198" s="593"/>
      <c r="Z198" s="13" t="s">
        <v>93</v>
      </c>
      <c r="AA198" s="13" t="s">
        <v>94</v>
      </c>
      <c r="AB198" s="13" t="s">
        <v>154</v>
      </c>
      <c r="AC198" s="13" t="s">
        <v>96</v>
      </c>
      <c r="AD198" s="13" t="s">
        <v>97</v>
      </c>
      <c r="AE198" s="13" t="s">
        <v>98</v>
      </c>
      <c r="AF198" s="13"/>
      <c r="AG198" s="13"/>
      <c r="AH198" s="5"/>
      <c r="AI198" s="15"/>
      <c r="AJ198" s="13" t="s">
        <v>99</v>
      </c>
      <c r="AK198" s="45" t="s">
        <v>153</v>
      </c>
      <c r="AL198" s="381"/>
    </row>
    <row r="199" spans="1:38" s="4" customFormat="1" ht="15.6" customHeight="1" x14ac:dyDescent="0.2">
      <c r="A199" s="371"/>
      <c r="B199" s="13" t="s">
        <v>100</v>
      </c>
      <c r="C199" s="13" t="s">
        <v>101</v>
      </c>
      <c r="D199" s="13" t="s">
        <v>102</v>
      </c>
      <c r="E199" s="121" t="s">
        <v>103</v>
      </c>
      <c r="F199" s="2" t="s">
        <v>104</v>
      </c>
      <c r="G199" s="292" t="s">
        <v>3</v>
      </c>
      <c r="H199" s="2" t="s">
        <v>105</v>
      </c>
      <c r="I199" s="293" t="s">
        <v>106</v>
      </c>
      <c r="J199" s="13" t="s">
        <v>101</v>
      </c>
      <c r="K199" s="2" t="s">
        <v>96</v>
      </c>
      <c r="L199" s="13" t="s">
        <v>107</v>
      </c>
      <c r="M199" s="13"/>
      <c r="N199" s="13" t="s">
        <v>108</v>
      </c>
      <c r="O199" s="5" t="s">
        <v>108</v>
      </c>
      <c r="P199" s="121" t="s">
        <v>109</v>
      </c>
      <c r="Q199" s="13" t="s">
        <v>110</v>
      </c>
      <c r="R199" s="2" t="s">
        <v>90</v>
      </c>
      <c r="S199" s="358"/>
      <c r="T199" s="1"/>
      <c r="U199" s="13"/>
      <c r="V199" s="13" t="s">
        <v>111</v>
      </c>
      <c r="W199" s="14"/>
      <c r="X199" s="13"/>
      <c r="Y199" s="13" t="s">
        <v>96</v>
      </c>
      <c r="Z199" s="13" t="s">
        <v>96</v>
      </c>
      <c r="AA199" s="13" t="s">
        <v>155</v>
      </c>
      <c r="AB199" s="13" t="s">
        <v>113</v>
      </c>
      <c r="AC199" s="13" t="s">
        <v>113</v>
      </c>
      <c r="AD199" s="13" t="s">
        <v>114</v>
      </c>
      <c r="AE199" s="13" t="s">
        <v>102</v>
      </c>
      <c r="AF199" s="13" t="s">
        <v>4</v>
      </c>
      <c r="AG199" s="13" t="s">
        <v>115</v>
      </c>
      <c r="AH199" s="5" t="s">
        <v>116</v>
      </c>
      <c r="AI199" s="6" t="s">
        <v>117</v>
      </c>
      <c r="AJ199" s="13" t="s">
        <v>118</v>
      </c>
      <c r="AK199" s="45" t="s">
        <v>119</v>
      </c>
      <c r="AL199" s="381"/>
    </row>
    <row r="200" spans="1:38" s="4" customFormat="1" ht="15.6" customHeight="1" thickBot="1" x14ac:dyDescent="0.25">
      <c r="A200" s="378"/>
      <c r="B200" s="16" t="s">
        <v>103</v>
      </c>
      <c r="C200" s="16" t="s">
        <v>120</v>
      </c>
      <c r="D200" s="16" t="s">
        <v>121</v>
      </c>
      <c r="E200" s="296" t="s">
        <v>122</v>
      </c>
      <c r="F200" s="8" t="s">
        <v>123</v>
      </c>
      <c r="G200" s="297"/>
      <c r="H200" s="8"/>
      <c r="I200" s="298" t="s">
        <v>5</v>
      </c>
      <c r="J200" s="16"/>
      <c r="K200" s="8"/>
      <c r="L200" s="16" t="s">
        <v>124</v>
      </c>
      <c r="M200" s="16" t="s">
        <v>125</v>
      </c>
      <c r="N200" s="16" t="s">
        <v>126</v>
      </c>
      <c r="O200" s="9" t="s">
        <v>127</v>
      </c>
      <c r="P200" s="296" t="s">
        <v>128</v>
      </c>
      <c r="Q200" s="299">
        <v>0.02</v>
      </c>
      <c r="R200" s="300">
        <v>1.4500000000000001E-2</v>
      </c>
      <c r="S200" s="360"/>
      <c r="T200" s="7"/>
      <c r="U200" s="16" t="s">
        <v>129</v>
      </c>
      <c r="V200" s="16" t="s">
        <v>130</v>
      </c>
      <c r="W200" s="16" t="s">
        <v>131</v>
      </c>
      <c r="X200" s="16" t="s">
        <v>132</v>
      </c>
      <c r="Y200" s="16" t="s">
        <v>133</v>
      </c>
      <c r="Z200" s="16" t="s">
        <v>134</v>
      </c>
      <c r="AA200" s="16" t="s">
        <v>135</v>
      </c>
      <c r="AB200" s="16" t="s">
        <v>136</v>
      </c>
      <c r="AC200" s="16" t="s">
        <v>137</v>
      </c>
      <c r="AD200" s="16" t="s">
        <v>138</v>
      </c>
      <c r="AE200" s="16" t="s">
        <v>139</v>
      </c>
      <c r="AF200" s="16" t="s">
        <v>140</v>
      </c>
      <c r="AG200" s="16" t="s">
        <v>49</v>
      </c>
      <c r="AH200" s="9" t="s">
        <v>95</v>
      </c>
      <c r="AI200" s="295"/>
      <c r="AJ200" s="16" t="s">
        <v>141</v>
      </c>
      <c r="AK200" s="9" t="s">
        <v>156</v>
      </c>
      <c r="AL200" s="387"/>
    </row>
    <row r="201" spans="1:38" s="23" customFormat="1" ht="12.75" customHeight="1" thickTop="1" x14ac:dyDescent="0.2">
      <c r="A201" s="379"/>
      <c r="B201" s="213">
        <f>B188</f>
        <v>0</v>
      </c>
      <c r="C201" s="213">
        <f>C188</f>
        <v>0</v>
      </c>
      <c r="D201" s="213">
        <f>D188</f>
        <v>0</v>
      </c>
      <c r="E201" s="213">
        <f>E188</f>
        <v>0</v>
      </c>
      <c r="F201" s="215">
        <f>F188</f>
        <v>0</v>
      </c>
      <c r="G201" s="102" t="str">
        <f>G$7</f>
        <v>Février</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Février</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Février</v>
      </c>
      <c r="AK236" s="252">
        <f>$E$11</f>
        <v>0</v>
      </c>
      <c r="AL236" s="116"/>
    </row>
    <row r="237" spans="1:38" s="114" customFormat="1" ht="12.75" customHeight="1" x14ac:dyDescent="0.2">
      <c r="A237" s="116"/>
      <c r="B237" s="106" t="str">
        <f>$B$12</f>
        <v>Page No.</v>
      </c>
      <c r="C237" s="303">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303">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371"/>
      <c r="B243" s="13" t="s">
        <v>88</v>
      </c>
      <c r="C243" s="14"/>
      <c r="D243" s="13" t="s">
        <v>89</v>
      </c>
      <c r="E243" s="291" t="s">
        <v>90</v>
      </c>
      <c r="F243" s="2" t="s">
        <v>153</v>
      </c>
      <c r="G243" s="292"/>
      <c r="H243" s="2"/>
      <c r="I243" s="293"/>
      <c r="J243" s="13"/>
      <c r="K243" s="2"/>
      <c r="L243" s="13"/>
      <c r="M243" s="13"/>
      <c r="N243" s="13"/>
      <c r="O243" s="5"/>
      <c r="P243" s="294"/>
      <c r="Q243" s="13"/>
      <c r="R243" s="2"/>
      <c r="S243" s="358"/>
      <c r="T243" s="1"/>
      <c r="U243" s="591" t="s">
        <v>92</v>
      </c>
      <c r="V243" s="592"/>
      <c r="W243" s="592"/>
      <c r="X243" s="592"/>
      <c r="Y243" s="593"/>
      <c r="Z243" s="13" t="s">
        <v>93</v>
      </c>
      <c r="AA243" s="13" t="s">
        <v>94</v>
      </c>
      <c r="AB243" s="13" t="s">
        <v>154</v>
      </c>
      <c r="AC243" s="13" t="s">
        <v>96</v>
      </c>
      <c r="AD243" s="13" t="s">
        <v>97</v>
      </c>
      <c r="AE243" s="13" t="s">
        <v>98</v>
      </c>
      <c r="AF243" s="13"/>
      <c r="AG243" s="13"/>
      <c r="AH243" s="5"/>
      <c r="AI243" s="15"/>
      <c r="AJ243" s="13" t="s">
        <v>99</v>
      </c>
      <c r="AK243" s="45" t="s">
        <v>153</v>
      </c>
      <c r="AL243" s="381"/>
    </row>
    <row r="244" spans="1:38" s="4" customFormat="1" ht="15.6" customHeight="1" x14ac:dyDescent="0.2">
      <c r="A244" s="371"/>
      <c r="B244" s="13" t="s">
        <v>100</v>
      </c>
      <c r="C244" s="13" t="s">
        <v>101</v>
      </c>
      <c r="D244" s="13" t="s">
        <v>102</v>
      </c>
      <c r="E244" s="121" t="s">
        <v>103</v>
      </c>
      <c r="F244" s="2" t="s">
        <v>104</v>
      </c>
      <c r="G244" s="292" t="s">
        <v>3</v>
      </c>
      <c r="H244" s="2" t="s">
        <v>105</v>
      </c>
      <c r="I244" s="293" t="s">
        <v>106</v>
      </c>
      <c r="J244" s="13" t="s">
        <v>101</v>
      </c>
      <c r="K244" s="2" t="s">
        <v>96</v>
      </c>
      <c r="L244" s="13" t="s">
        <v>107</v>
      </c>
      <c r="M244" s="13"/>
      <c r="N244" s="13" t="s">
        <v>108</v>
      </c>
      <c r="O244" s="5" t="s">
        <v>108</v>
      </c>
      <c r="P244" s="121" t="s">
        <v>109</v>
      </c>
      <c r="Q244" s="13" t="s">
        <v>110</v>
      </c>
      <c r="R244" s="2" t="s">
        <v>90</v>
      </c>
      <c r="S244" s="358"/>
      <c r="T244" s="1"/>
      <c r="U244" s="13"/>
      <c r="V244" s="13" t="s">
        <v>111</v>
      </c>
      <c r="W244" s="14"/>
      <c r="X244" s="13"/>
      <c r="Y244" s="13" t="s">
        <v>96</v>
      </c>
      <c r="Z244" s="13" t="s">
        <v>96</v>
      </c>
      <c r="AA244" s="13" t="s">
        <v>155</v>
      </c>
      <c r="AB244" s="13" t="s">
        <v>113</v>
      </c>
      <c r="AC244" s="13" t="s">
        <v>113</v>
      </c>
      <c r="AD244" s="13" t="s">
        <v>114</v>
      </c>
      <c r="AE244" s="13" t="s">
        <v>102</v>
      </c>
      <c r="AF244" s="13" t="s">
        <v>4</v>
      </c>
      <c r="AG244" s="13" t="s">
        <v>115</v>
      </c>
      <c r="AH244" s="5" t="s">
        <v>116</v>
      </c>
      <c r="AI244" s="6" t="s">
        <v>117</v>
      </c>
      <c r="AJ244" s="13" t="s">
        <v>118</v>
      </c>
      <c r="AK244" s="45" t="s">
        <v>119</v>
      </c>
      <c r="AL244" s="381"/>
    </row>
    <row r="245" spans="1:38" s="4" customFormat="1" ht="15.6" customHeight="1" thickBot="1" x14ac:dyDescent="0.25">
      <c r="A245" s="378"/>
      <c r="B245" s="16" t="s">
        <v>103</v>
      </c>
      <c r="C245" s="16" t="s">
        <v>120</v>
      </c>
      <c r="D245" s="16" t="s">
        <v>121</v>
      </c>
      <c r="E245" s="296" t="s">
        <v>122</v>
      </c>
      <c r="F245" s="8" t="s">
        <v>123</v>
      </c>
      <c r="G245" s="297"/>
      <c r="H245" s="8"/>
      <c r="I245" s="298" t="s">
        <v>5</v>
      </c>
      <c r="J245" s="16"/>
      <c r="K245" s="8"/>
      <c r="L245" s="16" t="s">
        <v>124</v>
      </c>
      <c r="M245" s="16" t="s">
        <v>125</v>
      </c>
      <c r="N245" s="16" t="s">
        <v>126</v>
      </c>
      <c r="O245" s="9" t="s">
        <v>127</v>
      </c>
      <c r="P245" s="296" t="s">
        <v>128</v>
      </c>
      <c r="Q245" s="299">
        <v>0.02</v>
      </c>
      <c r="R245" s="300">
        <v>1.4500000000000001E-2</v>
      </c>
      <c r="S245" s="360"/>
      <c r="T245" s="7"/>
      <c r="U245" s="16" t="s">
        <v>129</v>
      </c>
      <c r="V245" s="16" t="s">
        <v>130</v>
      </c>
      <c r="W245" s="16" t="s">
        <v>131</v>
      </c>
      <c r="X245" s="16" t="s">
        <v>132</v>
      </c>
      <c r="Y245" s="16" t="s">
        <v>133</v>
      </c>
      <c r="Z245" s="16" t="s">
        <v>134</v>
      </c>
      <c r="AA245" s="16" t="s">
        <v>135</v>
      </c>
      <c r="AB245" s="16" t="s">
        <v>136</v>
      </c>
      <c r="AC245" s="16" t="s">
        <v>137</v>
      </c>
      <c r="AD245" s="16" t="s">
        <v>138</v>
      </c>
      <c r="AE245" s="16" t="s">
        <v>139</v>
      </c>
      <c r="AF245" s="16" t="s">
        <v>140</v>
      </c>
      <c r="AG245" s="16" t="s">
        <v>49</v>
      </c>
      <c r="AH245" s="9" t="s">
        <v>95</v>
      </c>
      <c r="AI245" s="295"/>
      <c r="AJ245" s="16" t="s">
        <v>141</v>
      </c>
      <c r="AK245" s="9" t="s">
        <v>156</v>
      </c>
      <c r="AL245" s="387"/>
    </row>
    <row r="246" spans="1:38" s="23" customFormat="1" ht="12.75" customHeight="1" thickTop="1" x14ac:dyDescent="0.2">
      <c r="A246" s="379"/>
      <c r="B246" s="213">
        <f>B233</f>
        <v>0</v>
      </c>
      <c r="C246" s="213">
        <f>C233</f>
        <v>0</v>
      </c>
      <c r="D246" s="213">
        <f>D233</f>
        <v>0</v>
      </c>
      <c r="E246" s="213">
        <f>E233</f>
        <v>0</v>
      </c>
      <c r="F246" s="215">
        <f>F233</f>
        <v>0</v>
      </c>
      <c r="G246" s="102" t="str">
        <f>G$7</f>
        <v>Février</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Février</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Février</v>
      </c>
      <c r="AK281" s="252">
        <f>$E$11</f>
        <v>0</v>
      </c>
      <c r="AL281" s="116"/>
    </row>
    <row r="282" spans="1:38" s="114" customFormat="1" ht="12.75" customHeight="1" x14ac:dyDescent="0.2">
      <c r="A282" s="116"/>
      <c r="B282" s="106" t="str">
        <f>$B$12</f>
        <v>Page No.</v>
      </c>
      <c r="C282" s="303">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303">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371"/>
      <c r="B288" s="13" t="s">
        <v>88</v>
      </c>
      <c r="C288" s="14"/>
      <c r="D288" s="13" t="s">
        <v>89</v>
      </c>
      <c r="E288" s="291" t="s">
        <v>90</v>
      </c>
      <c r="F288" s="2" t="s">
        <v>153</v>
      </c>
      <c r="G288" s="292"/>
      <c r="H288" s="2"/>
      <c r="I288" s="293"/>
      <c r="J288" s="13"/>
      <c r="K288" s="2"/>
      <c r="L288" s="13"/>
      <c r="M288" s="13"/>
      <c r="N288" s="13"/>
      <c r="O288" s="5"/>
      <c r="P288" s="294"/>
      <c r="Q288" s="13"/>
      <c r="R288" s="2"/>
      <c r="S288" s="358"/>
      <c r="T288" s="1"/>
      <c r="U288" s="591" t="s">
        <v>92</v>
      </c>
      <c r="V288" s="592"/>
      <c r="W288" s="592"/>
      <c r="X288" s="592"/>
      <c r="Y288" s="593"/>
      <c r="Z288" s="13" t="s">
        <v>93</v>
      </c>
      <c r="AA288" s="13" t="s">
        <v>94</v>
      </c>
      <c r="AB288" s="13" t="s">
        <v>154</v>
      </c>
      <c r="AC288" s="13" t="s">
        <v>96</v>
      </c>
      <c r="AD288" s="13" t="s">
        <v>97</v>
      </c>
      <c r="AE288" s="13" t="s">
        <v>98</v>
      </c>
      <c r="AF288" s="13"/>
      <c r="AG288" s="13"/>
      <c r="AH288" s="5"/>
      <c r="AI288" s="15"/>
      <c r="AJ288" s="13" t="s">
        <v>99</v>
      </c>
      <c r="AK288" s="45" t="s">
        <v>153</v>
      </c>
      <c r="AL288" s="381"/>
    </row>
    <row r="289" spans="1:38" s="4" customFormat="1" ht="15.6" customHeight="1" x14ac:dyDescent="0.2">
      <c r="A289" s="371"/>
      <c r="B289" s="13" t="s">
        <v>100</v>
      </c>
      <c r="C289" s="13" t="s">
        <v>101</v>
      </c>
      <c r="D289" s="13" t="s">
        <v>102</v>
      </c>
      <c r="E289" s="121" t="s">
        <v>103</v>
      </c>
      <c r="F289" s="2" t="s">
        <v>104</v>
      </c>
      <c r="G289" s="292" t="s">
        <v>3</v>
      </c>
      <c r="H289" s="2" t="s">
        <v>105</v>
      </c>
      <c r="I289" s="293" t="s">
        <v>106</v>
      </c>
      <c r="J289" s="13" t="s">
        <v>101</v>
      </c>
      <c r="K289" s="2" t="s">
        <v>96</v>
      </c>
      <c r="L289" s="13" t="s">
        <v>107</v>
      </c>
      <c r="M289" s="13"/>
      <c r="N289" s="13" t="s">
        <v>108</v>
      </c>
      <c r="O289" s="5" t="s">
        <v>108</v>
      </c>
      <c r="P289" s="121" t="s">
        <v>109</v>
      </c>
      <c r="Q289" s="13" t="s">
        <v>110</v>
      </c>
      <c r="R289" s="2" t="s">
        <v>90</v>
      </c>
      <c r="S289" s="358"/>
      <c r="T289" s="1"/>
      <c r="U289" s="13"/>
      <c r="V289" s="13" t="s">
        <v>111</v>
      </c>
      <c r="W289" s="14"/>
      <c r="X289" s="13"/>
      <c r="Y289" s="13" t="s">
        <v>96</v>
      </c>
      <c r="Z289" s="13" t="s">
        <v>96</v>
      </c>
      <c r="AA289" s="13" t="s">
        <v>155</v>
      </c>
      <c r="AB289" s="13" t="s">
        <v>113</v>
      </c>
      <c r="AC289" s="13" t="s">
        <v>113</v>
      </c>
      <c r="AD289" s="13" t="s">
        <v>114</v>
      </c>
      <c r="AE289" s="13" t="s">
        <v>102</v>
      </c>
      <c r="AF289" s="13" t="s">
        <v>4</v>
      </c>
      <c r="AG289" s="13" t="s">
        <v>115</v>
      </c>
      <c r="AH289" s="5" t="s">
        <v>116</v>
      </c>
      <c r="AI289" s="6" t="s">
        <v>117</v>
      </c>
      <c r="AJ289" s="13" t="s">
        <v>118</v>
      </c>
      <c r="AK289" s="45" t="s">
        <v>119</v>
      </c>
      <c r="AL289" s="381"/>
    </row>
    <row r="290" spans="1:38" s="4" customFormat="1" ht="15.6" customHeight="1" thickBot="1" x14ac:dyDescent="0.25">
      <c r="A290" s="378"/>
      <c r="B290" s="16" t="s">
        <v>103</v>
      </c>
      <c r="C290" s="16" t="s">
        <v>120</v>
      </c>
      <c r="D290" s="16" t="s">
        <v>121</v>
      </c>
      <c r="E290" s="296" t="s">
        <v>122</v>
      </c>
      <c r="F290" s="8" t="s">
        <v>123</v>
      </c>
      <c r="G290" s="297"/>
      <c r="H290" s="8"/>
      <c r="I290" s="298" t="s">
        <v>5</v>
      </c>
      <c r="J290" s="16"/>
      <c r="K290" s="8"/>
      <c r="L290" s="16" t="s">
        <v>124</v>
      </c>
      <c r="M290" s="16" t="s">
        <v>125</v>
      </c>
      <c r="N290" s="16" t="s">
        <v>126</v>
      </c>
      <c r="O290" s="9" t="s">
        <v>127</v>
      </c>
      <c r="P290" s="296" t="s">
        <v>128</v>
      </c>
      <c r="Q290" s="299">
        <v>0.02</v>
      </c>
      <c r="R290" s="300">
        <v>1.4500000000000001E-2</v>
      </c>
      <c r="S290" s="360"/>
      <c r="T290" s="7"/>
      <c r="U290" s="16" t="s">
        <v>129</v>
      </c>
      <c r="V290" s="16" t="s">
        <v>130</v>
      </c>
      <c r="W290" s="16" t="s">
        <v>131</v>
      </c>
      <c r="X290" s="16" t="s">
        <v>132</v>
      </c>
      <c r="Y290" s="16" t="s">
        <v>133</v>
      </c>
      <c r="Z290" s="16" t="s">
        <v>134</v>
      </c>
      <c r="AA290" s="16" t="s">
        <v>135</v>
      </c>
      <c r="AB290" s="16" t="s">
        <v>136</v>
      </c>
      <c r="AC290" s="16" t="s">
        <v>137</v>
      </c>
      <c r="AD290" s="16" t="s">
        <v>138</v>
      </c>
      <c r="AE290" s="16" t="s">
        <v>139</v>
      </c>
      <c r="AF290" s="16" t="s">
        <v>140</v>
      </c>
      <c r="AG290" s="16" t="s">
        <v>49</v>
      </c>
      <c r="AH290" s="9" t="s">
        <v>95</v>
      </c>
      <c r="AI290" s="295"/>
      <c r="AJ290" s="16" t="s">
        <v>141</v>
      </c>
      <c r="AK290" s="9" t="s">
        <v>156</v>
      </c>
      <c r="AL290" s="387"/>
    </row>
    <row r="291" spans="1:38" s="23" customFormat="1" ht="12.75" customHeight="1" thickTop="1" x14ac:dyDescent="0.2">
      <c r="A291" s="379"/>
      <c r="B291" s="213">
        <f>B278</f>
        <v>0</v>
      </c>
      <c r="C291" s="213">
        <f>C278</f>
        <v>0</v>
      </c>
      <c r="D291" s="213">
        <f>D278</f>
        <v>0</v>
      </c>
      <c r="E291" s="213">
        <f>E278</f>
        <v>0</v>
      </c>
      <c r="F291" s="215">
        <f>F278</f>
        <v>0</v>
      </c>
      <c r="G291" s="102" t="str">
        <f>G$7</f>
        <v>Février</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Février</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Février</v>
      </c>
      <c r="AK326" s="252">
        <f>$E$11</f>
        <v>0</v>
      </c>
      <c r="AL326" s="116"/>
    </row>
    <row r="327" spans="1:38" s="114" customFormat="1" ht="12.75" customHeight="1" x14ac:dyDescent="0.2">
      <c r="A327" s="116"/>
      <c r="B327" s="106" t="str">
        <f>$B$12</f>
        <v>Page No.</v>
      </c>
      <c r="C327" s="303">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303">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371"/>
      <c r="B333" s="13" t="s">
        <v>88</v>
      </c>
      <c r="C333" s="14"/>
      <c r="D333" s="13" t="s">
        <v>89</v>
      </c>
      <c r="E333" s="291" t="s">
        <v>90</v>
      </c>
      <c r="F333" s="2" t="s">
        <v>153</v>
      </c>
      <c r="G333" s="292"/>
      <c r="H333" s="2"/>
      <c r="I333" s="293"/>
      <c r="J333" s="13"/>
      <c r="K333" s="2"/>
      <c r="L333" s="13"/>
      <c r="M333" s="13"/>
      <c r="N333" s="13"/>
      <c r="O333" s="5"/>
      <c r="P333" s="294"/>
      <c r="Q333" s="13"/>
      <c r="R333" s="2"/>
      <c r="S333" s="358"/>
      <c r="T333" s="1"/>
      <c r="U333" s="591" t="s">
        <v>92</v>
      </c>
      <c r="V333" s="592"/>
      <c r="W333" s="592"/>
      <c r="X333" s="592"/>
      <c r="Y333" s="593"/>
      <c r="Z333" s="13" t="s">
        <v>93</v>
      </c>
      <c r="AA333" s="13" t="s">
        <v>94</v>
      </c>
      <c r="AB333" s="13" t="s">
        <v>154</v>
      </c>
      <c r="AC333" s="13" t="s">
        <v>96</v>
      </c>
      <c r="AD333" s="13" t="s">
        <v>97</v>
      </c>
      <c r="AE333" s="13" t="s">
        <v>98</v>
      </c>
      <c r="AF333" s="13"/>
      <c r="AG333" s="13"/>
      <c r="AH333" s="5"/>
      <c r="AI333" s="15"/>
      <c r="AJ333" s="13" t="s">
        <v>99</v>
      </c>
      <c r="AK333" s="45" t="s">
        <v>153</v>
      </c>
      <c r="AL333" s="381"/>
    </row>
    <row r="334" spans="1:38" s="4" customFormat="1" ht="15.6" customHeight="1" x14ac:dyDescent="0.2">
      <c r="A334" s="371"/>
      <c r="B334" s="13" t="s">
        <v>100</v>
      </c>
      <c r="C334" s="13" t="s">
        <v>101</v>
      </c>
      <c r="D334" s="13" t="s">
        <v>102</v>
      </c>
      <c r="E334" s="121" t="s">
        <v>103</v>
      </c>
      <c r="F334" s="2" t="s">
        <v>104</v>
      </c>
      <c r="G334" s="292" t="s">
        <v>3</v>
      </c>
      <c r="H334" s="2" t="s">
        <v>105</v>
      </c>
      <c r="I334" s="293" t="s">
        <v>106</v>
      </c>
      <c r="J334" s="13" t="s">
        <v>101</v>
      </c>
      <c r="K334" s="2" t="s">
        <v>96</v>
      </c>
      <c r="L334" s="13" t="s">
        <v>107</v>
      </c>
      <c r="M334" s="13"/>
      <c r="N334" s="13" t="s">
        <v>108</v>
      </c>
      <c r="O334" s="5" t="s">
        <v>108</v>
      </c>
      <c r="P334" s="121" t="s">
        <v>109</v>
      </c>
      <c r="Q334" s="13" t="s">
        <v>110</v>
      </c>
      <c r="R334" s="2" t="s">
        <v>90</v>
      </c>
      <c r="S334" s="358"/>
      <c r="T334" s="1"/>
      <c r="U334" s="13"/>
      <c r="V334" s="13" t="s">
        <v>111</v>
      </c>
      <c r="W334" s="14"/>
      <c r="X334" s="13"/>
      <c r="Y334" s="13" t="s">
        <v>96</v>
      </c>
      <c r="Z334" s="13" t="s">
        <v>96</v>
      </c>
      <c r="AA334" s="13" t="s">
        <v>155</v>
      </c>
      <c r="AB334" s="13" t="s">
        <v>113</v>
      </c>
      <c r="AC334" s="13" t="s">
        <v>113</v>
      </c>
      <c r="AD334" s="13" t="s">
        <v>114</v>
      </c>
      <c r="AE334" s="13" t="s">
        <v>102</v>
      </c>
      <c r="AF334" s="13" t="s">
        <v>4</v>
      </c>
      <c r="AG334" s="13" t="s">
        <v>115</v>
      </c>
      <c r="AH334" s="5" t="s">
        <v>116</v>
      </c>
      <c r="AI334" s="6" t="s">
        <v>117</v>
      </c>
      <c r="AJ334" s="13" t="s">
        <v>118</v>
      </c>
      <c r="AK334" s="45" t="s">
        <v>119</v>
      </c>
      <c r="AL334" s="381"/>
    </row>
    <row r="335" spans="1:38" s="4" customFormat="1" ht="15.6" customHeight="1" thickBot="1" x14ac:dyDescent="0.25">
      <c r="A335" s="378"/>
      <c r="B335" s="16" t="s">
        <v>103</v>
      </c>
      <c r="C335" s="16" t="s">
        <v>120</v>
      </c>
      <c r="D335" s="16" t="s">
        <v>121</v>
      </c>
      <c r="E335" s="296" t="s">
        <v>122</v>
      </c>
      <c r="F335" s="8" t="s">
        <v>123</v>
      </c>
      <c r="G335" s="297"/>
      <c r="H335" s="8"/>
      <c r="I335" s="298" t="s">
        <v>5</v>
      </c>
      <c r="J335" s="16"/>
      <c r="K335" s="8"/>
      <c r="L335" s="16" t="s">
        <v>124</v>
      </c>
      <c r="M335" s="16" t="s">
        <v>125</v>
      </c>
      <c r="N335" s="16" t="s">
        <v>126</v>
      </c>
      <c r="O335" s="9" t="s">
        <v>127</v>
      </c>
      <c r="P335" s="296" t="s">
        <v>128</v>
      </c>
      <c r="Q335" s="299">
        <v>0.02</v>
      </c>
      <c r="R335" s="300">
        <v>1.4500000000000001E-2</v>
      </c>
      <c r="S335" s="360"/>
      <c r="T335" s="7"/>
      <c r="U335" s="16" t="s">
        <v>129</v>
      </c>
      <c r="V335" s="16" t="s">
        <v>130</v>
      </c>
      <c r="W335" s="16" t="s">
        <v>131</v>
      </c>
      <c r="X335" s="16" t="s">
        <v>132</v>
      </c>
      <c r="Y335" s="16" t="s">
        <v>133</v>
      </c>
      <c r="Z335" s="16" t="s">
        <v>134</v>
      </c>
      <c r="AA335" s="16" t="s">
        <v>135</v>
      </c>
      <c r="AB335" s="16" t="s">
        <v>136</v>
      </c>
      <c r="AC335" s="16" t="s">
        <v>137</v>
      </c>
      <c r="AD335" s="16" t="s">
        <v>138</v>
      </c>
      <c r="AE335" s="16" t="s">
        <v>139</v>
      </c>
      <c r="AF335" s="16" t="s">
        <v>140</v>
      </c>
      <c r="AG335" s="16" t="s">
        <v>49</v>
      </c>
      <c r="AH335" s="9" t="s">
        <v>95</v>
      </c>
      <c r="AI335" s="295"/>
      <c r="AJ335" s="16" t="s">
        <v>141</v>
      </c>
      <c r="AK335" s="9" t="s">
        <v>156</v>
      </c>
      <c r="AL335" s="387"/>
    </row>
    <row r="336" spans="1:38" s="23" customFormat="1" ht="12.75" customHeight="1" thickTop="1" x14ac:dyDescent="0.2">
      <c r="A336" s="379"/>
      <c r="B336" s="213">
        <f>B323</f>
        <v>0</v>
      </c>
      <c r="C336" s="213">
        <f>C323</f>
        <v>0</v>
      </c>
      <c r="D336" s="213">
        <f>D323</f>
        <v>0</v>
      </c>
      <c r="E336" s="213">
        <f>E323</f>
        <v>0</v>
      </c>
      <c r="F336" s="215">
        <f>F323</f>
        <v>0</v>
      </c>
      <c r="G336" s="102" t="str">
        <f>G$7</f>
        <v>Février</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Février</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Février</v>
      </c>
      <c r="AK371" s="252">
        <f>$E$11</f>
        <v>0</v>
      </c>
      <c r="AL371" s="116"/>
    </row>
    <row r="372" spans="1:38" s="114" customFormat="1" ht="12.75" customHeight="1" x14ac:dyDescent="0.2">
      <c r="A372" s="116"/>
      <c r="B372" s="106" t="str">
        <f>$B$12</f>
        <v>Page No.</v>
      </c>
      <c r="C372" s="303">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303">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371"/>
      <c r="B378" s="13" t="s">
        <v>88</v>
      </c>
      <c r="C378" s="14"/>
      <c r="D378" s="13" t="s">
        <v>89</v>
      </c>
      <c r="E378" s="291" t="s">
        <v>90</v>
      </c>
      <c r="F378" s="2" t="s">
        <v>153</v>
      </c>
      <c r="G378" s="292"/>
      <c r="H378" s="2"/>
      <c r="I378" s="293"/>
      <c r="J378" s="13"/>
      <c r="K378" s="2"/>
      <c r="L378" s="13"/>
      <c r="M378" s="13"/>
      <c r="N378" s="13"/>
      <c r="O378" s="5"/>
      <c r="P378" s="294"/>
      <c r="Q378" s="13"/>
      <c r="R378" s="2"/>
      <c r="S378" s="358"/>
      <c r="T378" s="1"/>
      <c r="U378" s="591" t="s">
        <v>92</v>
      </c>
      <c r="V378" s="592"/>
      <c r="W378" s="592"/>
      <c r="X378" s="592"/>
      <c r="Y378" s="593"/>
      <c r="Z378" s="13" t="s">
        <v>93</v>
      </c>
      <c r="AA378" s="13" t="s">
        <v>94</v>
      </c>
      <c r="AB378" s="13" t="s">
        <v>154</v>
      </c>
      <c r="AC378" s="13" t="s">
        <v>96</v>
      </c>
      <c r="AD378" s="13" t="s">
        <v>97</v>
      </c>
      <c r="AE378" s="13" t="s">
        <v>98</v>
      </c>
      <c r="AF378" s="13"/>
      <c r="AG378" s="13"/>
      <c r="AH378" s="5"/>
      <c r="AI378" s="15"/>
      <c r="AJ378" s="13" t="s">
        <v>99</v>
      </c>
      <c r="AK378" s="45" t="s">
        <v>153</v>
      </c>
      <c r="AL378" s="381"/>
    </row>
    <row r="379" spans="1:38" s="4" customFormat="1" ht="15.6" customHeight="1" x14ac:dyDescent="0.2">
      <c r="A379" s="371"/>
      <c r="B379" s="13" t="s">
        <v>100</v>
      </c>
      <c r="C379" s="13" t="s">
        <v>101</v>
      </c>
      <c r="D379" s="13" t="s">
        <v>102</v>
      </c>
      <c r="E379" s="121" t="s">
        <v>103</v>
      </c>
      <c r="F379" s="2" t="s">
        <v>104</v>
      </c>
      <c r="G379" s="292" t="s">
        <v>3</v>
      </c>
      <c r="H379" s="2" t="s">
        <v>105</v>
      </c>
      <c r="I379" s="293" t="s">
        <v>106</v>
      </c>
      <c r="J379" s="13" t="s">
        <v>101</v>
      </c>
      <c r="K379" s="2" t="s">
        <v>96</v>
      </c>
      <c r="L379" s="13" t="s">
        <v>107</v>
      </c>
      <c r="M379" s="13"/>
      <c r="N379" s="13" t="s">
        <v>108</v>
      </c>
      <c r="O379" s="5" t="s">
        <v>108</v>
      </c>
      <c r="P379" s="121" t="s">
        <v>109</v>
      </c>
      <c r="Q379" s="13" t="s">
        <v>110</v>
      </c>
      <c r="R379" s="2" t="s">
        <v>90</v>
      </c>
      <c r="S379" s="358"/>
      <c r="T379" s="1"/>
      <c r="U379" s="13"/>
      <c r="V379" s="13" t="s">
        <v>111</v>
      </c>
      <c r="W379" s="14"/>
      <c r="X379" s="13"/>
      <c r="Y379" s="13" t="s">
        <v>96</v>
      </c>
      <c r="Z379" s="13" t="s">
        <v>96</v>
      </c>
      <c r="AA379" s="13" t="s">
        <v>155</v>
      </c>
      <c r="AB379" s="13" t="s">
        <v>113</v>
      </c>
      <c r="AC379" s="13" t="s">
        <v>113</v>
      </c>
      <c r="AD379" s="13" t="s">
        <v>114</v>
      </c>
      <c r="AE379" s="13" t="s">
        <v>102</v>
      </c>
      <c r="AF379" s="13" t="s">
        <v>4</v>
      </c>
      <c r="AG379" s="13" t="s">
        <v>115</v>
      </c>
      <c r="AH379" s="5" t="s">
        <v>116</v>
      </c>
      <c r="AI379" s="6" t="s">
        <v>117</v>
      </c>
      <c r="AJ379" s="13" t="s">
        <v>118</v>
      </c>
      <c r="AK379" s="45" t="s">
        <v>119</v>
      </c>
      <c r="AL379" s="381"/>
    </row>
    <row r="380" spans="1:38" s="4" customFormat="1" ht="15.6" customHeight="1" thickBot="1" x14ac:dyDescent="0.25">
      <c r="A380" s="378"/>
      <c r="B380" s="16" t="s">
        <v>103</v>
      </c>
      <c r="C380" s="16" t="s">
        <v>120</v>
      </c>
      <c r="D380" s="16" t="s">
        <v>121</v>
      </c>
      <c r="E380" s="296" t="s">
        <v>122</v>
      </c>
      <c r="F380" s="8" t="s">
        <v>123</v>
      </c>
      <c r="G380" s="297"/>
      <c r="H380" s="8"/>
      <c r="I380" s="298" t="s">
        <v>5</v>
      </c>
      <c r="J380" s="16"/>
      <c r="K380" s="8"/>
      <c r="L380" s="16" t="s">
        <v>124</v>
      </c>
      <c r="M380" s="16" t="s">
        <v>125</v>
      </c>
      <c r="N380" s="16" t="s">
        <v>126</v>
      </c>
      <c r="O380" s="9" t="s">
        <v>127</v>
      </c>
      <c r="P380" s="296" t="s">
        <v>128</v>
      </c>
      <c r="Q380" s="299">
        <v>0.02</v>
      </c>
      <c r="R380" s="300">
        <v>1.4500000000000001E-2</v>
      </c>
      <c r="S380" s="360"/>
      <c r="T380" s="7"/>
      <c r="U380" s="16" t="s">
        <v>129</v>
      </c>
      <c r="V380" s="16" t="s">
        <v>130</v>
      </c>
      <c r="W380" s="16" t="s">
        <v>131</v>
      </c>
      <c r="X380" s="16" t="s">
        <v>132</v>
      </c>
      <c r="Y380" s="16" t="s">
        <v>133</v>
      </c>
      <c r="Z380" s="16" t="s">
        <v>134</v>
      </c>
      <c r="AA380" s="16" t="s">
        <v>135</v>
      </c>
      <c r="AB380" s="16" t="s">
        <v>136</v>
      </c>
      <c r="AC380" s="16" t="s">
        <v>137</v>
      </c>
      <c r="AD380" s="16" t="s">
        <v>138</v>
      </c>
      <c r="AE380" s="16" t="s">
        <v>139</v>
      </c>
      <c r="AF380" s="16" t="s">
        <v>140</v>
      </c>
      <c r="AG380" s="16" t="s">
        <v>49</v>
      </c>
      <c r="AH380" s="9" t="s">
        <v>95</v>
      </c>
      <c r="AI380" s="295"/>
      <c r="AJ380" s="16" t="s">
        <v>141</v>
      </c>
      <c r="AK380" s="9" t="s">
        <v>156</v>
      </c>
      <c r="AL380" s="387"/>
    </row>
    <row r="381" spans="1:38" s="23" customFormat="1" ht="12.75" customHeight="1" thickTop="1" x14ac:dyDescent="0.2">
      <c r="A381" s="379"/>
      <c r="B381" s="213">
        <f>B368</f>
        <v>0</v>
      </c>
      <c r="C381" s="213">
        <f>C368</f>
        <v>0</v>
      </c>
      <c r="D381" s="213">
        <f>D368</f>
        <v>0</v>
      </c>
      <c r="E381" s="213">
        <f>E368</f>
        <v>0</v>
      </c>
      <c r="F381" s="215">
        <f>F368</f>
        <v>0</v>
      </c>
      <c r="G381" s="102" t="str">
        <f>G$7</f>
        <v>Février</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Février</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Février</v>
      </c>
      <c r="AK416" s="252">
        <f>$E$11</f>
        <v>0</v>
      </c>
      <c r="AL416" s="116"/>
    </row>
    <row r="417" spans="1:38" s="114" customFormat="1" ht="12.75" customHeight="1" x14ac:dyDescent="0.2">
      <c r="A417" s="116"/>
      <c r="B417" s="106" t="str">
        <f>$B$12</f>
        <v>Page No.</v>
      </c>
      <c r="C417" s="303">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303">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371"/>
      <c r="B423" s="13" t="s">
        <v>88</v>
      </c>
      <c r="C423" s="14"/>
      <c r="D423" s="13" t="s">
        <v>89</v>
      </c>
      <c r="E423" s="291" t="s">
        <v>90</v>
      </c>
      <c r="F423" s="2" t="s">
        <v>153</v>
      </c>
      <c r="G423" s="292"/>
      <c r="H423" s="2"/>
      <c r="I423" s="293"/>
      <c r="J423" s="13"/>
      <c r="K423" s="2"/>
      <c r="L423" s="13"/>
      <c r="M423" s="13"/>
      <c r="N423" s="13"/>
      <c r="O423" s="5"/>
      <c r="P423" s="294"/>
      <c r="Q423" s="13"/>
      <c r="R423" s="2"/>
      <c r="S423" s="358"/>
      <c r="T423" s="1"/>
      <c r="U423" s="591" t="s">
        <v>92</v>
      </c>
      <c r="V423" s="592"/>
      <c r="W423" s="592"/>
      <c r="X423" s="592"/>
      <c r="Y423" s="593"/>
      <c r="Z423" s="13" t="s">
        <v>93</v>
      </c>
      <c r="AA423" s="13" t="s">
        <v>94</v>
      </c>
      <c r="AB423" s="13" t="s">
        <v>154</v>
      </c>
      <c r="AC423" s="13" t="s">
        <v>96</v>
      </c>
      <c r="AD423" s="13" t="s">
        <v>97</v>
      </c>
      <c r="AE423" s="13" t="s">
        <v>98</v>
      </c>
      <c r="AF423" s="13"/>
      <c r="AG423" s="13"/>
      <c r="AH423" s="5"/>
      <c r="AI423" s="15"/>
      <c r="AJ423" s="13" t="s">
        <v>99</v>
      </c>
      <c r="AK423" s="45" t="s">
        <v>153</v>
      </c>
      <c r="AL423" s="381"/>
    </row>
    <row r="424" spans="1:38" s="4" customFormat="1" ht="15.6" customHeight="1" x14ac:dyDescent="0.2">
      <c r="A424" s="371"/>
      <c r="B424" s="13" t="s">
        <v>100</v>
      </c>
      <c r="C424" s="13" t="s">
        <v>101</v>
      </c>
      <c r="D424" s="13" t="s">
        <v>102</v>
      </c>
      <c r="E424" s="121" t="s">
        <v>103</v>
      </c>
      <c r="F424" s="2" t="s">
        <v>104</v>
      </c>
      <c r="G424" s="292" t="s">
        <v>3</v>
      </c>
      <c r="H424" s="2" t="s">
        <v>105</v>
      </c>
      <c r="I424" s="293" t="s">
        <v>106</v>
      </c>
      <c r="J424" s="13" t="s">
        <v>101</v>
      </c>
      <c r="K424" s="2" t="s">
        <v>96</v>
      </c>
      <c r="L424" s="13" t="s">
        <v>107</v>
      </c>
      <c r="M424" s="13"/>
      <c r="N424" s="13" t="s">
        <v>108</v>
      </c>
      <c r="O424" s="5" t="s">
        <v>108</v>
      </c>
      <c r="P424" s="121" t="s">
        <v>109</v>
      </c>
      <c r="Q424" s="13" t="s">
        <v>110</v>
      </c>
      <c r="R424" s="2" t="s">
        <v>90</v>
      </c>
      <c r="S424" s="358"/>
      <c r="T424" s="1"/>
      <c r="U424" s="13"/>
      <c r="V424" s="13" t="s">
        <v>111</v>
      </c>
      <c r="W424" s="14"/>
      <c r="X424" s="13"/>
      <c r="Y424" s="13" t="s">
        <v>96</v>
      </c>
      <c r="Z424" s="13" t="s">
        <v>96</v>
      </c>
      <c r="AA424" s="13" t="s">
        <v>155</v>
      </c>
      <c r="AB424" s="13" t="s">
        <v>113</v>
      </c>
      <c r="AC424" s="13" t="s">
        <v>113</v>
      </c>
      <c r="AD424" s="13" t="s">
        <v>114</v>
      </c>
      <c r="AE424" s="13" t="s">
        <v>102</v>
      </c>
      <c r="AF424" s="13" t="s">
        <v>4</v>
      </c>
      <c r="AG424" s="13" t="s">
        <v>115</v>
      </c>
      <c r="AH424" s="5" t="s">
        <v>116</v>
      </c>
      <c r="AI424" s="6" t="s">
        <v>117</v>
      </c>
      <c r="AJ424" s="13" t="s">
        <v>118</v>
      </c>
      <c r="AK424" s="45" t="s">
        <v>119</v>
      </c>
      <c r="AL424" s="381"/>
    </row>
    <row r="425" spans="1:38" s="4" customFormat="1" ht="15.6" customHeight="1" thickBot="1" x14ac:dyDescent="0.25">
      <c r="A425" s="378"/>
      <c r="B425" s="16" t="s">
        <v>103</v>
      </c>
      <c r="C425" s="16" t="s">
        <v>120</v>
      </c>
      <c r="D425" s="16" t="s">
        <v>121</v>
      </c>
      <c r="E425" s="296" t="s">
        <v>122</v>
      </c>
      <c r="F425" s="8" t="s">
        <v>123</v>
      </c>
      <c r="G425" s="297"/>
      <c r="H425" s="8"/>
      <c r="I425" s="298" t="s">
        <v>5</v>
      </c>
      <c r="J425" s="16"/>
      <c r="K425" s="8"/>
      <c r="L425" s="16" t="s">
        <v>124</v>
      </c>
      <c r="M425" s="16" t="s">
        <v>125</v>
      </c>
      <c r="N425" s="16" t="s">
        <v>126</v>
      </c>
      <c r="O425" s="9" t="s">
        <v>127</v>
      </c>
      <c r="P425" s="296" t="s">
        <v>128</v>
      </c>
      <c r="Q425" s="299">
        <v>0.02</v>
      </c>
      <c r="R425" s="300">
        <v>1.4500000000000001E-2</v>
      </c>
      <c r="S425" s="360"/>
      <c r="T425" s="7"/>
      <c r="U425" s="16" t="s">
        <v>129</v>
      </c>
      <c r="V425" s="16" t="s">
        <v>130</v>
      </c>
      <c r="W425" s="16" t="s">
        <v>131</v>
      </c>
      <c r="X425" s="16" t="s">
        <v>132</v>
      </c>
      <c r="Y425" s="16" t="s">
        <v>133</v>
      </c>
      <c r="Z425" s="16" t="s">
        <v>134</v>
      </c>
      <c r="AA425" s="16" t="s">
        <v>135</v>
      </c>
      <c r="AB425" s="16" t="s">
        <v>136</v>
      </c>
      <c r="AC425" s="16" t="s">
        <v>137</v>
      </c>
      <c r="AD425" s="16" t="s">
        <v>138</v>
      </c>
      <c r="AE425" s="16" t="s">
        <v>139</v>
      </c>
      <c r="AF425" s="16" t="s">
        <v>140</v>
      </c>
      <c r="AG425" s="16" t="s">
        <v>49</v>
      </c>
      <c r="AH425" s="9" t="s">
        <v>95</v>
      </c>
      <c r="AI425" s="295"/>
      <c r="AJ425" s="16" t="s">
        <v>141</v>
      </c>
      <c r="AK425" s="9" t="s">
        <v>156</v>
      </c>
      <c r="AL425" s="387"/>
    </row>
    <row r="426" spans="1:38" s="23" customFormat="1" ht="12.75" customHeight="1" thickTop="1" x14ac:dyDescent="0.2">
      <c r="A426" s="379"/>
      <c r="B426" s="213">
        <f>B413</f>
        <v>0</v>
      </c>
      <c r="C426" s="213">
        <f>C413</f>
        <v>0</v>
      </c>
      <c r="D426" s="213">
        <f>D413</f>
        <v>0</v>
      </c>
      <c r="E426" s="213">
        <f>E413</f>
        <v>0</v>
      </c>
      <c r="F426" s="215">
        <f>F413</f>
        <v>0</v>
      </c>
      <c r="G426" s="102" t="str">
        <f>G$7</f>
        <v>Février</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195</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15" t="s">
        <v>196</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589">
        <f>JANVIER!U463</f>
        <v>0</v>
      </c>
      <c r="V463" s="589"/>
      <c r="W463" s="590"/>
      <c r="X463" s="23"/>
      <c r="Y463" s="83" t="s">
        <v>180</v>
      </c>
      <c r="Z463" s="589">
        <f>JANVIER!Z463</f>
        <v>0</v>
      </c>
      <c r="AA463" s="589"/>
      <c r="AB463" s="590"/>
      <c r="AC463" s="43"/>
      <c r="AD463" s="83" t="s">
        <v>179</v>
      </c>
      <c r="AE463" s="589">
        <f>JANVIER!AE463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197</v>
      </c>
      <c r="L464" s="514"/>
      <c r="M464" s="514"/>
      <c r="N464" s="514"/>
      <c r="O464" s="506">
        <f>J21</f>
        <v>0</v>
      </c>
      <c r="P464" s="506"/>
      <c r="Q464" s="52"/>
      <c r="R464" s="43"/>
      <c r="S464" s="43"/>
      <c r="T464" s="83" t="s">
        <v>164</v>
      </c>
      <c r="U464" s="589">
        <f>JANVIER!U464</f>
        <v>0</v>
      </c>
      <c r="V464" s="589"/>
      <c r="W464" s="590"/>
      <c r="X464" s="23"/>
      <c r="Y464" s="83" t="s">
        <v>164</v>
      </c>
      <c r="Z464" s="589">
        <f>JANVIER!Z464</f>
        <v>0</v>
      </c>
      <c r="AA464" s="589"/>
      <c r="AB464" s="590"/>
      <c r="AC464" s="43"/>
      <c r="AD464" s="83" t="s">
        <v>164</v>
      </c>
      <c r="AE464" s="589">
        <f>JANVIER!AE464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589">
        <f>JANVIER!U465</f>
        <v>0</v>
      </c>
      <c r="V465" s="589"/>
      <c r="W465" s="590"/>
      <c r="X465" s="23"/>
      <c r="Y465" s="83" t="s">
        <v>51</v>
      </c>
      <c r="Z465" s="589">
        <f>JANVIER!Z465</f>
        <v>0</v>
      </c>
      <c r="AA465" s="589"/>
      <c r="AB465" s="590"/>
      <c r="AC465" s="43"/>
      <c r="AD465" s="83" t="s">
        <v>51</v>
      </c>
      <c r="AE465" s="589">
        <f>JANVIER!AE465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83" t="s">
        <v>201</v>
      </c>
      <c r="U466" s="502">
        <f>JANVIER!U470</f>
        <v>0</v>
      </c>
      <c r="V466" s="502"/>
      <c r="W466" s="53"/>
      <c r="X466" s="23"/>
      <c r="Y466" s="83" t="s">
        <v>201</v>
      </c>
      <c r="Z466" s="502">
        <f>JANVIER!Z470</f>
        <v>0</v>
      </c>
      <c r="AA466" s="502"/>
      <c r="AB466" s="53"/>
      <c r="AC466" s="43"/>
      <c r="AD466" s="83" t="s">
        <v>201</v>
      </c>
      <c r="AE466" s="502">
        <f>JANVIER!AE470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83" t="s">
        <v>166</v>
      </c>
      <c r="U467" s="501">
        <v>0</v>
      </c>
      <c r="V467" s="501"/>
      <c r="W467" s="53"/>
      <c r="X467" s="23"/>
      <c r="Y467" s="83" t="s">
        <v>166</v>
      </c>
      <c r="Z467" s="501">
        <v>0</v>
      </c>
      <c r="AA467" s="501"/>
      <c r="AB467" s="53"/>
      <c r="AC467" s="43"/>
      <c r="AD467" s="83" t="s">
        <v>166</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83" t="s">
        <v>167</v>
      </c>
      <c r="U468" s="501">
        <v>0</v>
      </c>
      <c r="V468" s="501"/>
      <c r="W468" s="53"/>
      <c r="X468" s="23"/>
      <c r="Y468" s="83" t="s">
        <v>167</v>
      </c>
      <c r="Z468" s="501">
        <v>0</v>
      </c>
      <c r="AA468" s="501"/>
      <c r="AB468" s="53"/>
      <c r="AC468" s="43"/>
      <c r="AD468" s="83"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198</v>
      </c>
      <c r="L469" s="514"/>
      <c r="M469" s="514"/>
      <c r="N469" s="514"/>
      <c r="O469" s="506">
        <f>SUM(O466-O467+O468)</f>
        <v>0</v>
      </c>
      <c r="P469" s="506"/>
      <c r="Q469" s="96"/>
      <c r="R469" s="43"/>
      <c r="S469" s="43"/>
      <c r="T469" s="83" t="s">
        <v>148</v>
      </c>
      <c r="U469" s="501">
        <v>0</v>
      </c>
      <c r="V469" s="501"/>
      <c r="W469" s="53"/>
      <c r="X469" s="23"/>
      <c r="Y469" s="83" t="s">
        <v>148</v>
      </c>
      <c r="Z469" s="501">
        <v>0</v>
      </c>
      <c r="AA469" s="501"/>
      <c r="AB469" s="53"/>
      <c r="AC469" s="43"/>
      <c r="AD469" s="83"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202</v>
      </c>
      <c r="U470" s="502">
        <f>U466+U467+U468-U469</f>
        <v>0</v>
      </c>
      <c r="V470" s="502"/>
      <c r="W470" s="53"/>
      <c r="X470" s="23"/>
      <c r="Y470" s="83" t="s">
        <v>202</v>
      </c>
      <c r="Z470" s="502">
        <f>Z466+Z467+Z468-Z469</f>
        <v>0</v>
      </c>
      <c r="AA470" s="502"/>
      <c r="AB470" s="53"/>
      <c r="AC470" s="43"/>
      <c r="AD470" s="83" t="s">
        <v>202</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199</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589">
        <f>JANVIER!U473</f>
        <v>0</v>
      </c>
      <c r="V473" s="589"/>
      <c r="W473" s="590"/>
      <c r="X473" s="23"/>
      <c r="Y473" s="83" t="s">
        <v>177</v>
      </c>
      <c r="Z473" s="589">
        <f>JANVIER!Z473</f>
        <v>0</v>
      </c>
      <c r="AA473" s="589"/>
      <c r="AB473" s="590"/>
      <c r="AC473" s="43"/>
      <c r="AD473" s="83" t="s">
        <v>178</v>
      </c>
      <c r="AE473" s="589">
        <f>JANVIER!AE473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589">
        <f>JANVIER!U474</f>
        <v>0</v>
      </c>
      <c r="V474" s="589"/>
      <c r="W474" s="590"/>
      <c r="X474" s="23"/>
      <c r="Y474" s="83" t="s">
        <v>164</v>
      </c>
      <c r="Z474" s="589">
        <f>JANVIER!Z474</f>
        <v>0</v>
      </c>
      <c r="AA474" s="589"/>
      <c r="AB474" s="590"/>
      <c r="AC474" s="55"/>
      <c r="AD474" s="83" t="s">
        <v>164</v>
      </c>
      <c r="AE474" s="589">
        <f>JANVIER!AE474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589">
        <f>JANVIER!U475</f>
        <v>0</v>
      </c>
      <c r="V475" s="589"/>
      <c r="W475" s="590"/>
      <c r="X475" s="23"/>
      <c r="Y475" s="83" t="s">
        <v>51</v>
      </c>
      <c r="Z475" s="589">
        <f>JANVIER!Z475</f>
        <v>0</v>
      </c>
      <c r="AA475" s="589"/>
      <c r="AB475" s="590"/>
      <c r="AC475" s="56"/>
      <c r="AD475" s="83" t="s">
        <v>51</v>
      </c>
      <c r="AE475" s="589">
        <f>JANVIER!AE475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t="s">
        <v>50</v>
      </c>
      <c r="J476" s="87"/>
      <c r="K476" s="513" t="s">
        <v>200</v>
      </c>
      <c r="L476" s="514"/>
      <c r="M476" s="514"/>
      <c r="N476" s="514"/>
      <c r="O476" s="506">
        <f>SUM(O472-O474+O475+O473)</f>
        <v>0</v>
      </c>
      <c r="P476" s="506"/>
      <c r="Q476" s="52"/>
      <c r="R476" s="43"/>
      <c r="S476" s="43"/>
      <c r="T476" s="83" t="s">
        <v>201</v>
      </c>
      <c r="U476" s="502">
        <f>JANVIER!U480</f>
        <v>0</v>
      </c>
      <c r="V476" s="502"/>
      <c r="W476" s="53"/>
      <c r="X476" s="23"/>
      <c r="Y476" s="83" t="s">
        <v>201</v>
      </c>
      <c r="Z476" s="502">
        <f>JANVIER!Z480</f>
        <v>0</v>
      </c>
      <c r="AA476" s="502"/>
      <c r="AB476" s="53"/>
      <c r="AC476" s="43"/>
      <c r="AD476" s="83" t="s">
        <v>201</v>
      </c>
      <c r="AE476" s="502">
        <f>JANVIER!AE480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166</v>
      </c>
      <c r="U477" s="501">
        <v>0</v>
      </c>
      <c r="V477" s="501"/>
      <c r="W477" s="53"/>
      <c r="X477" s="23"/>
      <c r="Y477" s="83" t="s">
        <v>166</v>
      </c>
      <c r="Z477" s="501">
        <v>0</v>
      </c>
      <c r="AA477" s="501"/>
      <c r="AB477" s="53"/>
      <c r="AC477" s="43"/>
      <c r="AD477" s="83" t="s">
        <v>166</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167</v>
      </c>
      <c r="U478" s="501">
        <v>0</v>
      </c>
      <c r="V478" s="501"/>
      <c r="W478" s="53"/>
      <c r="X478" s="23"/>
      <c r="Y478" s="83" t="s">
        <v>167</v>
      </c>
      <c r="Z478" s="501">
        <v>0</v>
      </c>
      <c r="AA478" s="501"/>
      <c r="AB478" s="53"/>
      <c r="AC478" s="23"/>
      <c r="AD478" s="83"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148</v>
      </c>
      <c r="U479" s="501">
        <v>0</v>
      </c>
      <c r="V479" s="501"/>
      <c r="W479" s="53"/>
      <c r="X479" s="23"/>
      <c r="Y479" s="83" t="s">
        <v>148</v>
      </c>
      <c r="Z479" s="501">
        <v>0</v>
      </c>
      <c r="AA479" s="501"/>
      <c r="AB479" s="53"/>
      <c r="AC479" s="23"/>
      <c r="AD479" s="83" t="s">
        <v>148</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202</v>
      </c>
      <c r="U480" s="502">
        <f>U476+U477+U478-U479</f>
        <v>0</v>
      </c>
      <c r="V480" s="502"/>
      <c r="W480" s="53"/>
      <c r="X480" s="23"/>
      <c r="Y480" s="83" t="s">
        <v>202</v>
      </c>
      <c r="Z480" s="502">
        <f>Z476+Z477+Z478-Z479</f>
        <v>0</v>
      </c>
      <c r="AA480" s="502"/>
      <c r="AB480" s="53"/>
      <c r="AC480" s="23"/>
      <c r="AD480" s="83" t="s">
        <v>202</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589">
        <f>JANVIER!U483</f>
        <v>0</v>
      </c>
      <c r="V483" s="589"/>
      <c r="W483" s="590"/>
      <c r="X483" s="23"/>
      <c r="Y483" s="83" t="s">
        <v>176</v>
      </c>
      <c r="Z483" s="589">
        <f>JANVIER!Z483</f>
        <v>0</v>
      </c>
      <c r="AA483" s="589"/>
      <c r="AB483" s="590"/>
      <c r="AC483" s="23"/>
      <c r="AD483" s="83" t="s">
        <v>175</v>
      </c>
      <c r="AE483" s="589">
        <f>JANVIER!AE483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589">
        <f>JANVIER!U484</f>
        <v>0</v>
      </c>
      <c r="V484" s="589"/>
      <c r="W484" s="590"/>
      <c r="X484" s="23"/>
      <c r="Y484" s="83" t="s">
        <v>164</v>
      </c>
      <c r="Z484" s="589">
        <f>JANVIER!Z484</f>
        <v>0</v>
      </c>
      <c r="AA484" s="589"/>
      <c r="AB484" s="590"/>
      <c r="AC484" s="23"/>
      <c r="AD484" s="83" t="s">
        <v>164</v>
      </c>
      <c r="AE484" s="589">
        <f>JANVIER!AE484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JANVIER!U485</f>
        <v>0</v>
      </c>
      <c r="V485" s="589"/>
      <c r="W485" s="590"/>
      <c r="X485" s="23"/>
      <c r="Y485" s="83" t="s">
        <v>51</v>
      </c>
      <c r="Z485" s="589">
        <f>JANVIER!Z485</f>
        <v>0</v>
      </c>
      <c r="AA485" s="589"/>
      <c r="AB485" s="590"/>
      <c r="AC485" s="23"/>
      <c r="AD485" s="83" t="s">
        <v>51</v>
      </c>
      <c r="AE485" s="589">
        <f>JANVIER!AE485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201</v>
      </c>
      <c r="U486" s="502">
        <f>JANVIER!U490</f>
        <v>0</v>
      </c>
      <c r="V486" s="502"/>
      <c r="W486" s="53"/>
      <c r="X486" s="23"/>
      <c r="Y486" s="83" t="s">
        <v>201</v>
      </c>
      <c r="Z486" s="502">
        <f>JANVIER!Z490</f>
        <v>0</v>
      </c>
      <c r="AA486" s="502"/>
      <c r="AB486" s="53"/>
      <c r="AC486" s="23"/>
      <c r="AD486" s="83" t="s">
        <v>201</v>
      </c>
      <c r="AE486" s="502">
        <f>JANVIER!AE490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166</v>
      </c>
      <c r="U487" s="501">
        <v>0</v>
      </c>
      <c r="V487" s="501"/>
      <c r="W487" s="53"/>
      <c r="X487" s="23"/>
      <c r="Y487" s="83" t="s">
        <v>166</v>
      </c>
      <c r="Z487" s="501">
        <v>0</v>
      </c>
      <c r="AA487" s="501"/>
      <c r="AB487" s="53"/>
      <c r="AC487" s="23"/>
      <c r="AD487" s="83" t="s">
        <v>166</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167</v>
      </c>
      <c r="U488" s="501">
        <v>0</v>
      </c>
      <c r="V488" s="501"/>
      <c r="W488" s="53"/>
      <c r="X488" s="23"/>
      <c r="Y488" s="83" t="s">
        <v>167</v>
      </c>
      <c r="Z488" s="501">
        <v>0</v>
      </c>
      <c r="AA488" s="501"/>
      <c r="AB488" s="53"/>
      <c r="AC488" s="23"/>
      <c r="AD488" s="83" t="s">
        <v>167</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148</v>
      </c>
      <c r="U489" s="501">
        <v>0</v>
      </c>
      <c r="V489" s="501"/>
      <c r="W489" s="53"/>
      <c r="X489" s="23"/>
      <c r="Y489" s="83" t="s">
        <v>148</v>
      </c>
      <c r="Z489" s="501">
        <v>0</v>
      </c>
      <c r="AA489" s="501"/>
      <c r="AB489" s="53"/>
      <c r="AC489" s="23"/>
      <c r="AD489" s="83" t="s">
        <v>148</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202</v>
      </c>
      <c r="U490" s="502">
        <f>U486+U487+U488-U489</f>
        <v>0</v>
      </c>
      <c r="V490" s="502"/>
      <c r="W490" s="53"/>
      <c r="X490" s="23"/>
      <c r="Y490" s="83" t="s">
        <v>202</v>
      </c>
      <c r="Z490" s="502">
        <f>Z486+Z487+Z488-Z489</f>
        <v>0</v>
      </c>
      <c r="AA490" s="502"/>
      <c r="AB490" s="53"/>
      <c r="AC490" s="23"/>
      <c r="AD490" s="83" t="s">
        <v>202</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589">
        <f>JANVIER!U493</f>
        <v>0</v>
      </c>
      <c r="V493" s="589"/>
      <c r="W493" s="590"/>
      <c r="X493" s="23"/>
      <c r="Y493" s="83" t="s">
        <v>173</v>
      </c>
      <c r="Z493" s="589">
        <f>JANVIER!Z493</f>
        <v>0</v>
      </c>
      <c r="AA493" s="589"/>
      <c r="AB493" s="590"/>
      <c r="AC493" s="23"/>
      <c r="AD493" s="83" t="s">
        <v>174</v>
      </c>
      <c r="AE493" s="589">
        <f>JANVIER!AE493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589">
        <f>JANVIER!U494</f>
        <v>0</v>
      </c>
      <c r="V494" s="589"/>
      <c r="W494" s="590"/>
      <c r="X494" s="23"/>
      <c r="Y494" s="83" t="s">
        <v>164</v>
      </c>
      <c r="Z494" s="589">
        <f>JANVIER!Z494</f>
        <v>0</v>
      </c>
      <c r="AA494" s="589"/>
      <c r="AB494" s="590"/>
      <c r="AC494" s="23"/>
      <c r="AD494" s="83" t="s">
        <v>164</v>
      </c>
      <c r="AE494" s="589">
        <f>JANVIER!AE494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JANVIER!U495</f>
        <v>0</v>
      </c>
      <c r="V495" s="589"/>
      <c r="W495" s="590"/>
      <c r="X495" s="23"/>
      <c r="Y495" s="83" t="s">
        <v>51</v>
      </c>
      <c r="Z495" s="589">
        <f>JANVIER!Z495</f>
        <v>0</v>
      </c>
      <c r="AA495" s="589"/>
      <c r="AB495" s="590"/>
      <c r="AC495" s="23"/>
      <c r="AD495" s="83" t="s">
        <v>51</v>
      </c>
      <c r="AE495" s="589">
        <f>JANVIER!AE495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201</v>
      </c>
      <c r="U496" s="502">
        <f>JANVIER!U500</f>
        <v>0</v>
      </c>
      <c r="V496" s="502"/>
      <c r="W496" s="53"/>
      <c r="X496" s="23"/>
      <c r="Y496" s="83" t="s">
        <v>201</v>
      </c>
      <c r="Z496" s="502">
        <f>JANVIER!Z500</f>
        <v>0</v>
      </c>
      <c r="AA496" s="502"/>
      <c r="AB496" s="53"/>
      <c r="AC496" s="23"/>
      <c r="AD496" s="83" t="s">
        <v>201</v>
      </c>
      <c r="AE496" s="502">
        <f>JANVIER!AE500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166</v>
      </c>
      <c r="U497" s="501">
        <v>0</v>
      </c>
      <c r="V497" s="501"/>
      <c r="W497" s="53"/>
      <c r="X497" s="23"/>
      <c r="Y497" s="83" t="s">
        <v>166</v>
      </c>
      <c r="Z497" s="501">
        <v>0</v>
      </c>
      <c r="AA497" s="501"/>
      <c r="AB497" s="53"/>
      <c r="AC497" s="23"/>
      <c r="AD497" s="83" t="s">
        <v>166</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167</v>
      </c>
      <c r="U498" s="501">
        <v>0</v>
      </c>
      <c r="V498" s="501"/>
      <c r="W498" s="53"/>
      <c r="X498" s="23"/>
      <c r="Y498" s="83" t="s">
        <v>167</v>
      </c>
      <c r="Z498" s="501">
        <v>0</v>
      </c>
      <c r="AA498" s="501"/>
      <c r="AB498" s="53"/>
      <c r="AC498" s="23"/>
      <c r="AD498" s="83"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148</v>
      </c>
      <c r="U499" s="501">
        <v>0</v>
      </c>
      <c r="V499" s="501"/>
      <c r="W499" s="53"/>
      <c r="X499" s="23"/>
      <c r="Y499" s="83" t="s">
        <v>148</v>
      </c>
      <c r="Z499" s="501">
        <v>0</v>
      </c>
      <c r="AA499" s="501"/>
      <c r="AB499" s="53"/>
      <c r="AC499" s="23"/>
      <c r="AD499" s="83"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202</v>
      </c>
      <c r="U500" s="502">
        <f>U496+U497+U498-U499</f>
        <v>0</v>
      </c>
      <c r="V500" s="502"/>
      <c r="W500" s="53"/>
      <c r="X500" s="23"/>
      <c r="Y500" s="83" t="s">
        <v>202</v>
      </c>
      <c r="Z500" s="502">
        <f>Z496+Z497+Z498-Z499</f>
        <v>0</v>
      </c>
      <c r="AA500" s="502"/>
      <c r="AB500" s="53"/>
      <c r="AC500" s="23"/>
      <c r="AD500" s="83" t="s">
        <v>202</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iuz5eu+5dneACcCunfvJ3W0vRGqUpqnUIh0dotYnsVW0h8oX1ySDpfTYDIGgh2+VNPZelIr9K7BvaZHD4qZwJw==" saltValue="eyZjA63tuU8lkoeQm3l7rw==" spinCount="100000" sheet="1" objects="1" scenarios="1" formatColumns="0" formatRows="0"/>
  <protectedRanges>
    <protectedRange sqref="D11" name="Plage1"/>
  </protectedRanges>
  <mergeCells count="165">
    <mergeCell ref="U483:W483"/>
    <mergeCell ref="U480:V480"/>
    <mergeCell ref="AE477:AF477"/>
    <mergeCell ref="AE478:AF478"/>
    <mergeCell ref="AE479:AF479"/>
    <mergeCell ref="AE480:AF480"/>
    <mergeCell ref="AE483:AG483"/>
    <mergeCell ref="AE496:AF496"/>
    <mergeCell ref="AE497:AF497"/>
    <mergeCell ref="AE484:AG484"/>
    <mergeCell ref="AE485:AG485"/>
    <mergeCell ref="Z480:AA480"/>
    <mergeCell ref="Z479:AA479"/>
    <mergeCell ref="U479:V479"/>
    <mergeCell ref="U478:V478"/>
    <mergeCell ref="Z485:AB485"/>
    <mergeCell ref="Z488:AA488"/>
    <mergeCell ref="AE498:AF498"/>
    <mergeCell ref="AE499:AF499"/>
    <mergeCell ref="AE494:AG494"/>
    <mergeCell ref="AE495:AG495"/>
    <mergeCell ref="AE500:AF500"/>
    <mergeCell ref="AE486:AF486"/>
    <mergeCell ref="AE487:AF487"/>
    <mergeCell ref="AE488:AF488"/>
    <mergeCell ref="AE489:AF489"/>
    <mergeCell ref="AE490:AF490"/>
    <mergeCell ref="AE493:AG493"/>
    <mergeCell ref="AD462:AG462"/>
    <mergeCell ref="AE463:AG463"/>
    <mergeCell ref="AE466:AF466"/>
    <mergeCell ref="AE467:AF467"/>
    <mergeCell ref="AE468:AF468"/>
    <mergeCell ref="AE469:AF469"/>
    <mergeCell ref="AE470:AF470"/>
    <mergeCell ref="AE473:AG473"/>
    <mergeCell ref="AE476:AF476"/>
    <mergeCell ref="AE464:AG464"/>
    <mergeCell ref="AE465:AG465"/>
    <mergeCell ref="AE474:AG474"/>
    <mergeCell ref="AE475:AG475"/>
    <mergeCell ref="K463:N463"/>
    <mergeCell ref="O463:P463"/>
    <mergeCell ref="U198:Y198"/>
    <mergeCell ref="U243:Y243"/>
    <mergeCell ref="U288:Y288"/>
    <mergeCell ref="U378:Y378"/>
    <mergeCell ref="U423:Y423"/>
    <mergeCell ref="U333:Y333"/>
    <mergeCell ref="J420:K420"/>
    <mergeCell ref="J375:K375"/>
    <mergeCell ref="U63:Y63"/>
    <mergeCell ref="U108:Y108"/>
    <mergeCell ref="U4:Y4"/>
    <mergeCell ref="U18:Y18"/>
    <mergeCell ref="B2:D2"/>
    <mergeCell ref="E2:F2"/>
    <mergeCell ref="K462:N462"/>
    <mergeCell ref="B462:G462"/>
    <mergeCell ref="H10:J10"/>
    <mergeCell ref="H55:J55"/>
    <mergeCell ref="H100:J100"/>
    <mergeCell ref="H145:J145"/>
    <mergeCell ref="O462:P462"/>
    <mergeCell ref="Y462:AB462"/>
    <mergeCell ref="H415:J415"/>
    <mergeCell ref="T462:W462"/>
    <mergeCell ref="J15:K15"/>
    <mergeCell ref="J60:K60"/>
    <mergeCell ref="J105:K105"/>
    <mergeCell ref="J150:K150"/>
    <mergeCell ref="J195:K195"/>
    <mergeCell ref="J240:K240"/>
    <mergeCell ref="J285:K285"/>
    <mergeCell ref="J330:K330"/>
    <mergeCell ref="Z463:AB463"/>
    <mergeCell ref="U463:W463"/>
    <mergeCell ref="Z467:AA467"/>
    <mergeCell ref="Z468:AA468"/>
    <mergeCell ref="Z469:AA469"/>
    <mergeCell ref="U473:W473"/>
    <mergeCell ref="U469:V469"/>
    <mergeCell ref="U470:V470"/>
    <mergeCell ref="Z473:AB473"/>
    <mergeCell ref="U476:V476"/>
    <mergeCell ref="U477:V477"/>
    <mergeCell ref="K470:N470"/>
    <mergeCell ref="O470:P470"/>
    <mergeCell ref="K471:N471"/>
    <mergeCell ref="O471:P471"/>
    <mergeCell ref="K472:N472"/>
    <mergeCell ref="U467:V467"/>
    <mergeCell ref="U468:V468"/>
    <mergeCell ref="Z476:AA476"/>
    <mergeCell ref="Z477:AA477"/>
    <mergeCell ref="Z478:AA478"/>
    <mergeCell ref="Z470:AA470"/>
    <mergeCell ref="K473:N473"/>
    <mergeCell ref="O473:P473"/>
    <mergeCell ref="U500:V500"/>
    <mergeCell ref="Z496:AA496"/>
    <mergeCell ref="Z497:AA497"/>
    <mergeCell ref="Z498:AA498"/>
    <mergeCell ref="Z499:AA499"/>
    <mergeCell ref="Z500:AA500"/>
    <mergeCell ref="U496:V496"/>
    <mergeCell ref="U497:V497"/>
    <mergeCell ref="U498:V498"/>
    <mergeCell ref="U499:V499"/>
    <mergeCell ref="U493:W493"/>
    <mergeCell ref="U490:V490"/>
    <mergeCell ref="Z486:AA486"/>
    <mergeCell ref="Z487:AA487"/>
    <mergeCell ref="Z489:AA489"/>
    <mergeCell ref="U484:W484"/>
    <mergeCell ref="U485:W485"/>
    <mergeCell ref="Z484:AB484"/>
    <mergeCell ref="O464:P464"/>
    <mergeCell ref="K465:N465"/>
    <mergeCell ref="O465:P465"/>
    <mergeCell ref="U153:Y153"/>
    <mergeCell ref="U487:V487"/>
    <mergeCell ref="U488:V488"/>
    <mergeCell ref="U486:V486"/>
    <mergeCell ref="K477:N477"/>
    <mergeCell ref="O477:P477"/>
    <mergeCell ref="K474:N474"/>
    <mergeCell ref="O474:P474"/>
    <mergeCell ref="K475:N475"/>
    <mergeCell ref="O475:P475"/>
    <mergeCell ref="K466:N466"/>
    <mergeCell ref="O466:P466"/>
    <mergeCell ref="K467:N467"/>
    <mergeCell ref="O467:P467"/>
    <mergeCell ref="K468:N468"/>
    <mergeCell ref="O468:P468"/>
    <mergeCell ref="K476:N476"/>
    <mergeCell ref="O476:P476"/>
    <mergeCell ref="O472:P472"/>
    <mergeCell ref="K469:N469"/>
    <mergeCell ref="O469:P469"/>
    <mergeCell ref="H190:J190"/>
    <mergeCell ref="H235:J235"/>
    <mergeCell ref="H280:J280"/>
    <mergeCell ref="H325:J325"/>
    <mergeCell ref="H370:J370"/>
    <mergeCell ref="U494:W494"/>
    <mergeCell ref="U495:W495"/>
    <mergeCell ref="Z494:AB494"/>
    <mergeCell ref="Z495:AB495"/>
    <mergeCell ref="U464:W464"/>
    <mergeCell ref="U465:W465"/>
    <mergeCell ref="Z464:AB464"/>
    <mergeCell ref="Z465:AB465"/>
    <mergeCell ref="U474:W474"/>
    <mergeCell ref="U475:W475"/>
    <mergeCell ref="Z474:AB474"/>
    <mergeCell ref="Z475:AB475"/>
    <mergeCell ref="Z466:AA466"/>
    <mergeCell ref="U466:V466"/>
    <mergeCell ref="U489:V489"/>
    <mergeCell ref="Z493:AB493"/>
    <mergeCell ref="Z483:AB483"/>
    <mergeCell ref="Z490:AA490"/>
    <mergeCell ref="K464:N464"/>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50"/>
  <sheetViews>
    <sheetView showGridLines="0" workbookViewId="0">
      <selection activeCell="G22" sqref="G22"/>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292</v>
      </c>
      <c r="B3" s="583"/>
      <c r="C3" s="583"/>
      <c r="D3" s="583"/>
      <c r="E3" s="583"/>
      <c r="F3" s="583"/>
      <c r="G3" s="583"/>
      <c r="H3" s="583"/>
      <c r="I3" s="583"/>
      <c r="J3" s="583"/>
      <c r="K3" s="144"/>
    </row>
    <row r="4" spans="1:11" s="145" customFormat="1" ht="15.6" customHeight="1" x14ac:dyDescent="0.25">
      <c r="B4" s="148"/>
      <c r="C4" s="148"/>
      <c r="D4" s="148"/>
      <c r="E4" s="148"/>
      <c r="F4" s="309" t="s">
        <v>293</v>
      </c>
      <c r="G4" s="149">
        <f>JANVIER!E11</f>
        <v>0</v>
      </c>
      <c r="H4" s="148"/>
      <c r="I4" s="148"/>
      <c r="J4" s="148"/>
      <c r="K4" s="144"/>
    </row>
    <row r="5" spans="1:11" ht="15.6" customHeight="1" x14ac:dyDescent="0.2">
      <c r="A5" s="47" t="s">
        <v>50</v>
      </c>
      <c r="B5" s="47"/>
      <c r="C5" s="47"/>
      <c r="D5" s="47"/>
      <c r="E5" s="47"/>
      <c r="F5" s="47"/>
      <c r="G5" s="487" t="s">
        <v>485</v>
      </c>
      <c r="H5" s="333" t="s">
        <v>194</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294</v>
      </c>
      <c r="B7" s="47"/>
      <c r="C7" s="47"/>
      <c r="D7" s="47"/>
      <c r="E7" s="47"/>
      <c r="F7" s="47"/>
      <c r="G7" s="47"/>
      <c r="H7" s="47"/>
      <c r="I7" s="47" t="s">
        <v>52</v>
      </c>
      <c r="J7" s="419">
        <f>'RAP JAN'!J39</f>
        <v>0</v>
      </c>
      <c r="K7" s="47"/>
    </row>
    <row r="8" spans="1:11" ht="15.6" customHeight="1" x14ac:dyDescent="0.2">
      <c r="A8" s="128" t="s">
        <v>295</v>
      </c>
      <c r="B8" s="128"/>
      <c r="C8" s="128"/>
      <c r="D8" s="128"/>
      <c r="E8" s="128"/>
      <c r="F8" s="47"/>
      <c r="G8" s="47"/>
      <c r="H8" s="47"/>
      <c r="I8" s="47"/>
      <c r="J8" s="134"/>
      <c r="K8" s="47"/>
    </row>
    <row r="9" spans="1:11" ht="15.6" customHeight="1" x14ac:dyDescent="0.2">
      <c r="A9" s="47" t="s">
        <v>296</v>
      </c>
      <c r="B9" s="47"/>
      <c r="C9" s="47"/>
      <c r="D9" s="47"/>
      <c r="E9" s="47"/>
      <c r="F9" s="47"/>
      <c r="G9" s="47"/>
      <c r="H9" s="47"/>
      <c r="I9" s="413">
        <f>SUM(FÉVRIER!$B$7)</f>
        <v>0</v>
      </c>
      <c r="J9" s="135"/>
      <c r="K9" s="47"/>
    </row>
    <row r="10" spans="1:11" ht="15.6" customHeight="1" x14ac:dyDescent="0.2">
      <c r="A10" s="47" t="s">
        <v>297</v>
      </c>
      <c r="B10" s="47"/>
      <c r="C10" s="47"/>
      <c r="D10" s="47"/>
      <c r="E10" s="47"/>
      <c r="F10" s="47"/>
      <c r="G10" s="47"/>
      <c r="H10" s="47"/>
      <c r="I10" s="414">
        <f>SUM(FÉVRIER!$C$7)</f>
        <v>0</v>
      </c>
      <c r="J10" s="135"/>
      <c r="K10" s="47"/>
    </row>
    <row r="11" spans="1:11" ht="15.6" customHeight="1" x14ac:dyDescent="0.2">
      <c r="A11" s="47" t="s">
        <v>298</v>
      </c>
      <c r="B11" s="47"/>
      <c r="C11" s="47"/>
      <c r="D11" s="47"/>
      <c r="E11" s="47"/>
      <c r="F11" s="47"/>
      <c r="G11" s="47"/>
      <c r="H11" s="47"/>
      <c r="I11" s="414">
        <f>SUM(FÉVRIER!$D$7)</f>
        <v>0</v>
      </c>
      <c r="J11" s="135"/>
      <c r="K11" s="47"/>
    </row>
    <row r="12" spans="1:11" ht="15.6" customHeight="1" x14ac:dyDescent="0.2">
      <c r="A12" s="47" t="s">
        <v>487</v>
      </c>
      <c r="B12" s="47"/>
      <c r="C12" s="47"/>
      <c r="D12" s="47"/>
      <c r="E12" s="47"/>
      <c r="F12" s="47"/>
      <c r="G12" s="47"/>
      <c r="H12" s="47"/>
      <c r="I12" s="414">
        <f>SUM(FÉVRIER!$E$7)</f>
        <v>0</v>
      </c>
      <c r="J12" s="135"/>
      <c r="K12" s="47"/>
    </row>
    <row r="13" spans="1:11" ht="15.6" customHeight="1" x14ac:dyDescent="0.2">
      <c r="A13" s="47" t="s">
        <v>299</v>
      </c>
      <c r="B13" s="47"/>
      <c r="C13" s="47"/>
      <c r="D13" s="47"/>
      <c r="E13" s="47"/>
      <c r="F13" s="47"/>
      <c r="G13" s="47"/>
      <c r="H13" s="47"/>
      <c r="I13" s="414">
        <f>SUM(FÉVRIER!$F$7)</f>
        <v>0</v>
      </c>
      <c r="J13" s="135"/>
      <c r="K13" s="47"/>
    </row>
    <row r="14" spans="1:11" ht="15.6" customHeight="1" x14ac:dyDescent="0.2">
      <c r="A14" s="47" t="s">
        <v>300</v>
      </c>
      <c r="B14" s="47"/>
      <c r="C14" s="47"/>
      <c r="D14" s="47"/>
      <c r="E14" s="47"/>
      <c r="F14" s="47"/>
      <c r="G14" s="47"/>
      <c r="H14" s="47"/>
      <c r="I14" s="414">
        <f>SUM(FÉVRIER!$L$7:$O$7)</f>
        <v>0</v>
      </c>
      <c r="J14" s="135"/>
      <c r="K14" s="47"/>
    </row>
    <row r="15" spans="1:11" ht="15.6" customHeight="1" x14ac:dyDescent="0.2">
      <c r="A15" s="47"/>
      <c r="B15" s="47" t="s">
        <v>53</v>
      </c>
      <c r="C15" s="137" t="s">
        <v>301</v>
      </c>
      <c r="D15" s="47"/>
      <c r="E15" s="47"/>
      <c r="F15" s="47"/>
      <c r="G15" s="47"/>
      <c r="H15" s="47"/>
      <c r="I15" s="414">
        <f>FÉVRIER!$R$7+FÉVRIER!$Q$7</f>
        <v>0</v>
      </c>
      <c r="J15" s="135"/>
      <c r="K15" s="47"/>
    </row>
    <row r="16" spans="1:11" ht="15.6" customHeight="1" thickBot="1" x14ac:dyDescent="0.25">
      <c r="A16" s="47"/>
      <c r="B16" s="47"/>
      <c r="C16" s="137" t="s">
        <v>302</v>
      </c>
      <c r="D16" s="47"/>
      <c r="E16" s="47"/>
      <c r="F16" s="47"/>
      <c r="G16" s="47"/>
      <c r="H16" s="47"/>
      <c r="I16" s="415">
        <f>SUM(FÉVRIER!$P$7)</f>
        <v>0</v>
      </c>
      <c r="J16" s="135"/>
      <c r="K16" s="47"/>
    </row>
    <row r="17" spans="1:11" ht="15.6" customHeight="1" thickBot="1" x14ac:dyDescent="0.25">
      <c r="A17" s="47"/>
      <c r="B17" s="128" t="s">
        <v>303</v>
      </c>
      <c r="C17" s="47"/>
      <c r="D17" s="47"/>
      <c r="E17" s="47"/>
      <c r="F17" s="47"/>
      <c r="G17" s="47"/>
      <c r="H17" s="47"/>
      <c r="I17" s="128"/>
      <c r="J17" s="174">
        <f>SUM(I9:I16)</f>
        <v>0</v>
      </c>
      <c r="K17" s="47"/>
    </row>
    <row r="18" spans="1:11" ht="15.6" customHeight="1" thickTop="1" thickBot="1" x14ac:dyDescent="0.25">
      <c r="A18" s="47"/>
      <c r="B18" s="128" t="s">
        <v>304</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305</v>
      </c>
      <c r="B20" s="47"/>
      <c r="C20" s="47"/>
      <c r="D20" s="47"/>
      <c r="E20" s="47"/>
      <c r="F20" s="47"/>
      <c r="G20" s="47"/>
      <c r="H20" s="47"/>
      <c r="I20" s="47"/>
      <c r="J20" s="135"/>
      <c r="K20" s="47"/>
    </row>
    <row r="21" spans="1:11" ht="15.6" customHeight="1" thickBot="1" x14ac:dyDescent="0.25">
      <c r="A21" s="47" t="s">
        <v>306</v>
      </c>
      <c r="B21" s="47"/>
      <c r="C21" s="47"/>
      <c r="D21" s="47"/>
      <c r="E21" s="47"/>
      <c r="F21" s="47"/>
      <c r="G21" s="47"/>
      <c r="H21" s="47"/>
      <c r="I21" s="47"/>
      <c r="J21" s="135"/>
      <c r="K21" s="47"/>
    </row>
    <row r="22" spans="1:11" ht="15.6" customHeight="1" x14ac:dyDescent="0.2">
      <c r="A22" s="47" t="s">
        <v>307</v>
      </c>
      <c r="B22" s="47"/>
      <c r="C22" s="47"/>
      <c r="D22" s="47"/>
      <c r="E22" s="47"/>
      <c r="F22" s="47"/>
      <c r="G22" s="47"/>
      <c r="H22" s="419">
        <f>SUM(FÉVRIER!$U$7)</f>
        <v>0</v>
      </c>
      <c r="I22" s="47"/>
      <c r="J22" s="135"/>
      <c r="K22" s="47"/>
    </row>
    <row r="23" spans="1:11" ht="15.6" customHeight="1" x14ac:dyDescent="0.2">
      <c r="A23" s="47" t="s">
        <v>308</v>
      </c>
      <c r="B23" s="47"/>
      <c r="C23" s="47"/>
      <c r="D23" s="47"/>
      <c r="E23" s="47"/>
      <c r="F23" s="47"/>
      <c r="G23" s="47"/>
      <c r="H23" s="416">
        <f>SUM(FÉVRIER!$V$7)</f>
        <v>0</v>
      </c>
      <c r="I23" s="47"/>
      <c r="J23" s="135"/>
      <c r="K23" s="47"/>
    </row>
    <row r="24" spans="1:11" ht="15.6" customHeight="1" thickBot="1" x14ac:dyDescent="0.25">
      <c r="A24" s="47" t="s">
        <v>309</v>
      </c>
      <c r="B24" s="47"/>
      <c r="C24" s="47"/>
      <c r="D24" s="47"/>
      <c r="E24" s="47"/>
      <c r="F24" s="47"/>
      <c r="G24" s="47"/>
      <c r="H24" s="416">
        <f>SUM(FÉVRIER!$W$7:'FÉVRIER'!$X$7)</f>
        <v>0</v>
      </c>
      <c r="I24" s="47"/>
      <c r="J24" s="135"/>
      <c r="K24" s="47"/>
    </row>
    <row r="25" spans="1:11" ht="15.6" customHeight="1" thickBot="1" x14ac:dyDescent="0.25">
      <c r="A25" s="47" t="s">
        <v>310</v>
      </c>
      <c r="B25" s="47"/>
      <c r="C25" s="47"/>
      <c r="D25" s="47"/>
      <c r="E25" s="47"/>
      <c r="F25" s="47"/>
      <c r="G25" s="47"/>
      <c r="H25" s="415">
        <f>SUM(FÉVRIER!$Y$7)</f>
        <v>0</v>
      </c>
      <c r="I25" s="417">
        <f>SUM(H22:H25)</f>
        <v>0</v>
      </c>
      <c r="J25" s="135"/>
      <c r="K25" s="47"/>
    </row>
    <row r="26" spans="1:11" ht="15.6" customHeight="1" x14ac:dyDescent="0.2">
      <c r="A26" s="47" t="s">
        <v>311</v>
      </c>
      <c r="B26" s="47"/>
      <c r="C26" s="47"/>
      <c r="D26" s="47"/>
      <c r="E26" s="47"/>
      <c r="F26" s="47"/>
      <c r="G26" s="47"/>
      <c r="H26" s="143"/>
      <c r="I26" s="414">
        <f>SUM(FÉVRIER!$Z$7)</f>
        <v>0</v>
      </c>
      <c r="J26" s="135"/>
      <c r="K26" s="47"/>
    </row>
    <row r="27" spans="1:11" ht="15.6" customHeight="1" x14ac:dyDescent="0.2">
      <c r="A27" s="47" t="s">
        <v>312</v>
      </c>
      <c r="B27" s="47"/>
      <c r="C27" s="47"/>
      <c r="D27" s="47"/>
      <c r="E27" s="47"/>
      <c r="F27" s="47"/>
      <c r="G27" s="47"/>
      <c r="H27" s="47"/>
      <c r="I27" s="414">
        <f>SUM(FÉVRIER!$AA$7)</f>
        <v>0</v>
      </c>
      <c r="J27" s="135"/>
      <c r="K27" s="47"/>
    </row>
    <row r="28" spans="1:11" ht="15.6" customHeight="1" x14ac:dyDescent="0.2">
      <c r="A28" s="47" t="s">
        <v>313</v>
      </c>
      <c r="B28" s="47"/>
      <c r="C28" s="47"/>
      <c r="D28" s="47"/>
      <c r="E28" s="47"/>
      <c r="F28" s="47"/>
      <c r="G28" s="47"/>
      <c r="H28" s="47"/>
      <c r="I28" s="414">
        <f>SUM(FÉVRIER!$AB$7)</f>
        <v>0</v>
      </c>
      <c r="J28" s="135"/>
      <c r="K28" s="47"/>
    </row>
    <row r="29" spans="1:11" ht="15.6" customHeight="1" x14ac:dyDescent="0.2">
      <c r="A29" s="47" t="s">
        <v>314</v>
      </c>
      <c r="B29" s="47"/>
      <c r="C29" s="47"/>
      <c r="D29" s="47"/>
      <c r="E29" s="47"/>
      <c r="F29" s="47"/>
      <c r="G29" s="47"/>
      <c r="H29" s="47"/>
      <c r="I29" s="414">
        <f>SUM(FÉVRIER!$AC$7)</f>
        <v>0</v>
      </c>
      <c r="J29" s="135"/>
      <c r="K29" s="47"/>
    </row>
    <row r="30" spans="1:11" ht="15.6" customHeight="1" x14ac:dyDescent="0.2">
      <c r="A30" s="47" t="s">
        <v>315</v>
      </c>
      <c r="B30" s="47"/>
      <c r="C30" s="47"/>
      <c r="D30" s="47"/>
      <c r="E30" s="47"/>
      <c r="F30" s="47"/>
      <c r="G30" s="47"/>
      <c r="H30" s="47"/>
      <c r="I30" s="414">
        <f>SUM(FÉVRIER!$AD$7)</f>
        <v>0</v>
      </c>
      <c r="J30" s="135"/>
      <c r="K30" s="47"/>
    </row>
    <row r="31" spans="1:11" ht="15.6" customHeight="1" x14ac:dyDescent="0.2">
      <c r="A31" s="47" t="s">
        <v>316</v>
      </c>
      <c r="B31" s="47"/>
      <c r="C31" s="47"/>
      <c r="D31" s="47"/>
      <c r="E31" s="47"/>
      <c r="F31" s="47"/>
      <c r="G31" s="47"/>
      <c r="H31" s="47"/>
      <c r="I31" s="414">
        <f>SUM(FÉVRIER!$AE$7)</f>
        <v>0</v>
      </c>
      <c r="J31" s="135"/>
      <c r="K31" s="47"/>
    </row>
    <row r="32" spans="1:11" ht="15.6" customHeight="1" x14ac:dyDescent="0.2">
      <c r="A32" s="47" t="s">
        <v>317</v>
      </c>
      <c r="B32" s="47"/>
      <c r="C32" s="47"/>
      <c r="D32" s="47"/>
      <c r="E32" s="47"/>
      <c r="F32" s="47"/>
      <c r="G32" s="47"/>
      <c r="H32" s="47"/>
      <c r="I32" s="414">
        <f>SUM(FÉVRIER!$AF$7)</f>
        <v>0</v>
      </c>
      <c r="J32" s="135"/>
      <c r="K32" s="47"/>
    </row>
    <row r="33" spans="1:11" ht="15.6" customHeight="1" x14ac:dyDescent="0.2">
      <c r="A33" s="47" t="s">
        <v>318</v>
      </c>
      <c r="B33" s="47"/>
      <c r="C33" s="47"/>
      <c r="D33" s="47"/>
      <c r="E33" s="47"/>
      <c r="F33" s="47"/>
      <c r="G33" s="47"/>
      <c r="H33" s="47"/>
      <c r="I33" s="414">
        <f>SUM(FÉVRIER!$AG$7)</f>
        <v>0</v>
      </c>
      <c r="J33" s="135"/>
      <c r="K33" s="47"/>
    </row>
    <row r="34" spans="1:11" ht="15.6" customHeight="1" x14ac:dyDescent="0.2">
      <c r="A34" s="47" t="s">
        <v>319</v>
      </c>
      <c r="B34" s="47"/>
      <c r="C34" s="47"/>
      <c r="D34" s="47"/>
      <c r="E34" s="47"/>
      <c r="F34" s="47"/>
      <c r="G34" s="47"/>
      <c r="H34" s="47"/>
      <c r="I34" s="414">
        <f>SUM(FÉVRIER!$AH$7)</f>
        <v>0</v>
      </c>
      <c r="J34" s="135"/>
      <c r="K34" s="47"/>
    </row>
    <row r="35" spans="1:11" ht="15.6" customHeight="1" x14ac:dyDescent="0.2">
      <c r="A35" s="47" t="s">
        <v>319</v>
      </c>
      <c r="B35" s="47"/>
      <c r="C35" s="47"/>
      <c r="D35" s="47"/>
      <c r="E35" s="47"/>
      <c r="F35" s="47"/>
      <c r="G35" s="47"/>
      <c r="H35" s="47"/>
      <c r="I35" s="418">
        <v>0</v>
      </c>
      <c r="J35" s="135"/>
      <c r="K35" s="47"/>
    </row>
    <row r="36" spans="1:11" ht="15.6" customHeight="1" x14ac:dyDescent="0.2">
      <c r="A36" s="47" t="s">
        <v>320</v>
      </c>
      <c r="B36" s="47"/>
      <c r="C36" s="47"/>
      <c r="D36" s="47"/>
      <c r="E36" s="47"/>
      <c r="F36" s="47"/>
      <c r="G36" s="47"/>
      <c r="H36" s="47"/>
      <c r="I36" s="414">
        <f>SUM(FÉVRIER!$AJ$7)</f>
        <v>0</v>
      </c>
      <c r="J36" s="135"/>
      <c r="K36" s="47"/>
    </row>
    <row r="37" spans="1:11" ht="15.6" customHeight="1" thickBot="1" x14ac:dyDescent="0.25">
      <c r="A37" s="47" t="s">
        <v>321</v>
      </c>
      <c r="B37" s="47"/>
      <c r="C37" s="47"/>
      <c r="D37" s="47"/>
      <c r="E37" s="47"/>
      <c r="F37" s="47"/>
      <c r="G37" s="47"/>
      <c r="H37" s="47"/>
      <c r="I37" s="415">
        <f>SUM(FÉVRIER!$AK$7)</f>
        <v>0</v>
      </c>
      <c r="J37" s="135"/>
      <c r="K37" s="47"/>
    </row>
    <row r="38" spans="1:11" ht="15.6" customHeight="1" thickBot="1" x14ac:dyDescent="0.25">
      <c r="A38" s="47" t="s">
        <v>322</v>
      </c>
      <c r="B38" s="47"/>
      <c r="C38" s="47"/>
      <c r="D38" s="47"/>
      <c r="E38" s="47"/>
      <c r="F38" s="47"/>
      <c r="G38" s="47"/>
      <c r="H38" s="47"/>
      <c r="I38" s="124"/>
      <c r="J38" s="421">
        <f>SUM(I25:I37)</f>
        <v>0</v>
      </c>
      <c r="K38" s="47"/>
    </row>
    <row r="39" spans="1:11" ht="15.6" customHeight="1" thickTop="1" thickBot="1" x14ac:dyDescent="0.25">
      <c r="A39" s="128" t="s">
        <v>323</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324</v>
      </c>
      <c r="B41" s="47"/>
      <c r="C41" s="47"/>
      <c r="D41" s="47"/>
      <c r="E41" s="47"/>
      <c r="F41" s="47"/>
      <c r="G41" s="47"/>
      <c r="H41" s="47"/>
      <c r="I41" s="47"/>
      <c r="J41" s="47"/>
      <c r="K41" s="47"/>
    </row>
    <row r="42" spans="1:11" ht="15.6" customHeight="1" x14ac:dyDescent="0.2">
      <c r="A42" s="47" t="s">
        <v>325</v>
      </c>
      <c r="B42" s="47"/>
      <c r="C42" s="47"/>
      <c r="D42" s="47"/>
      <c r="E42" s="47"/>
      <c r="F42" s="47"/>
      <c r="G42" s="47"/>
      <c r="H42" s="47"/>
      <c r="I42" s="47"/>
      <c r="J42" s="47"/>
      <c r="K42" s="47"/>
    </row>
    <row r="43" spans="1:11" ht="15.6" customHeight="1" x14ac:dyDescent="0.2">
      <c r="A43" s="47" t="s">
        <v>326</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327</v>
      </c>
      <c r="E46" s="47"/>
      <c r="F46" s="47"/>
      <c r="G46" s="47"/>
      <c r="H46" s="124"/>
      <c r="I46" s="124"/>
      <c r="J46" s="138" t="s">
        <v>328</v>
      </c>
      <c r="K46" s="47"/>
    </row>
    <row r="47" spans="1:11" ht="15.6" customHeight="1" x14ac:dyDescent="0.2">
      <c r="A47" s="47"/>
      <c r="B47" s="47"/>
      <c r="C47" s="47"/>
      <c r="D47" s="47"/>
      <c r="E47" s="47"/>
      <c r="F47" s="47"/>
      <c r="G47" s="47"/>
      <c r="H47" s="47" t="s">
        <v>50</v>
      </c>
      <c r="I47" s="47"/>
      <c r="J47" s="47"/>
      <c r="K47" s="47"/>
    </row>
    <row r="48" spans="1:11" ht="15.6" customHeight="1" x14ac:dyDescent="0.2">
      <c r="A48" s="587" t="s">
        <v>380</v>
      </c>
      <c r="B48" s="587"/>
      <c r="C48" s="587"/>
      <c r="D48" s="587"/>
      <c r="E48" s="587"/>
      <c r="F48" s="587"/>
      <c r="G48" s="587"/>
      <c r="H48" s="587"/>
      <c r="I48" s="587"/>
      <c r="J48" s="587"/>
      <c r="K48" s="47"/>
    </row>
    <row r="49" spans="1:11" ht="15.6" customHeight="1" x14ac:dyDescent="0.2">
      <c r="A49" s="132" t="s">
        <v>329</v>
      </c>
      <c r="B49" s="132"/>
      <c r="C49" s="132"/>
      <c r="D49" s="132"/>
      <c r="E49" s="132"/>
      <c r="F49" s="132"/>
      <c r="G49" s="132"/>
      <c r="H49" s="132"/>
      <c r="I49" s="132"/>
      <c r="J49" s="47"/>
      <c r="K49" s="47"/>
    </row>
    <row r="50" spans="1:11" ht="15.6" customHeight="1" x14ac:dyDescent="0.2">
      <c r="A50" s="132" t="s">
        <v>330</v>
      </c>
      <c r="B50" s="132"/>
      <c r="C50" s="132"/>
      <c r="D50" s="132"/>
      <c r="E50" s="132"/>
      <c r="F50" s="132"/>
      <c r="G50" s="132"/>
      <c r="H50" s="132"/>
      <c r="I50" s="132"/>
      <c r="J50" s="47"/>
      <c r="K50" s="47"/>
    </row>
  </sheetData>
  <sheetProtection algorithmName="SHA-512" hashValue="meKb0ltPJ6rDuLTrboDuihvbxUJGwZ2lt231kXDRA6FDw9oIx+bzRTjGS9CP1qTctwc49vvwoueduPmask2ZLA==" saltValue="DjkQoc6wXEhK7eTYpudIwQ=="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N1618"/>
  <sheetViews>
    <sheetView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87</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448</v>
      </c>
      <c r="C4" s="519" t="s">
        <v>449</v>
      </c>
      <c r="D4" s="519" t="s">
        <v>450</v>
      </c>
      <c r="E4" s="519" t="s">
        <v>451</v>
      </c>
      <c r="F4" s="562" t="s">
        <v>452</v>
      </c>
      <c r="G4" s="263"/>
      <c r="H4" s="264"/>
      <c r="I4" s="265"/>
      <c r="J4" s="260"/>
      <c r="K4" s="264"/>
      <c r="L4" s="544" t="s">
        <v>453</v>
      </c>
      <c r="M4" s="519" t="s">
        <v>454</v>
      </c>
      <c r="N4" s="519" t="s">
        <v>455</v>
      </c>
      <c r="O4" s="519" t="s">
        <v>456</v>
      </c>
      <c r="P4" s="519" t="s">
        <v>457</v>
      </c>
      <c r="Q4" s="528" t="s">
        <v>458</v>
      </c>
      <c r="R4" s="531" t="s">
        <v>459</v>
      </c>
      <c r="S4" s="364"/>
      <c r="T4" s="365"/>
      <c r="U4" s="525" t="s">
        <v>460</v>
      </c>
      <c r="V4" s="526"/>
      <c r="W4" s="526"/>
      <c r="X4" s="526"/>
      <c r="Y4" s="527"/>
      <c r="Z4" s="528" t="s">
        <v>461</v>
      </c>
      <c r="AA4" s="519" t="s">
        <v>462</v>
      </c>
      <c r="AB4" s="519" t="s">
        <v>463</v>
      </c>
      <c r="AC4" s="528" t="s">
        <v>464</v>
      </c>
      <c r="AD4" s="519" t="s">
        <v>465</v>
      </c>
      <c r="AE4" s="519" t="s">
        <v>466</v>
      </c>
      <c r="AF4" s="519" t="s">
        <v>467</v>
      </c>
      <c r="AG4" s="565" t="s">
        <v>468</v>
      </c>
      <c r="AH4" s="531" t="s">
        <v>469</v>
      </c>
      <c r="AI4" s="268"/>
      <c r="AJ4" s="572" t="s">
        <v>470</v>
      </c>
      <c r="AK4" s="531" t="s">
        <v>471</v>
      </c>
      <c r="AL4" s="33"/>
    </row>
    <row r="5" spans="1:38" s="81" customFormat="1" ht="15.6" customHeight="1" x14ac:dyDescent="0.2">
      <c r="A5" s="260"/>
      <c r="B5" s="545"/>
      <c r="C5" s="520"/>
      <c r="D5" s="520"/>
      <c r="E5" s="520"/>
      <c r="F5" s="563"/>
      <c r="G5" s="263" t="s">
        <v>3</v>
      </c>
      <c r="H5" s="264" t="s">
        <v>105</v>
      </c>
      <c r="I5" s="265" t="s">
        <v>106</v>
      </c>
      <c r="J5" s="260" t="s">
        <v>101</v>
      </c>
      <c r="K5" s="264" t="s">
        <v>96</v>
      </c>
      <c r="L5" s="545"/>
      <c r="M5" s="520"/>
      <c r="N5" s="520"/>
      <c r="O5" s="520"/>
      <c r="P5" s="520"/>
      <c r="Q5" s="529"/>
      <c r="R5" s="532"/>
      <c r="S5" s="366" t="s">
        <v>46</v>
      </c>
      <c r="T5" s="260" t="s">
        <v>46</v>
      </c>
      <c r="U5" s="575" t="s">
        <v>472</v>
      </c>
      <c r="V5" s="576" t="s">
        <v>473</v>
      </c>
      <c r="W5" s="576" t="s">
        <v>131</v>
      </c>
      <c r="X5" s="576" t="s">
        <v>132</v>
      </c>
      <c r="Y5" s="576" t="s">
        <v>474</v>
      </c>
      <c r="Z5" s="529"/>
      <c r="AA5" s="520"/>
      <c r="AB5" s="520"/>
      <c r="AC5" s="529"/>
      <c r="AD5" s="520"/>
      <c r="AE5" s="520"/>
      <c r="AF5" s="520"/>
      <c r="AG5" s="566"/>
      <c r="AH5" s="532"/>
      <c r="AI5" s="271" t="s">
        <v>117</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Mars</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38" s="114" customFormat="1" ht="12.75" customHeight="1" x14ac:dyDescent="0.2">
      <c r="A11" s="116"/>
      <c r="B11" s="283" t="s">
        <v>144</v>
      </c>
      <c r="C11" s="282" t="s">
        <v>203</v>
      </c>
      <c r="D11" s="283" t="s">
        <v>145</v>
      </c>
      <c r="E11" s="252">
        <f>FÉVRIER!E11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Mars</v>
      </c>
      <c r="AK11" s="252">
        <f>$E$11</f>
        <v>0</v>
      </c>
      <c r="AL11" s="116"/>
    </row>
    <row r="12" spans="1:3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448</v>
      </c>
      <c r="C18" s="536" t="s">
        <v>449</v>
      </c>
      <c r="D18" s="536" t="s">
        <v>450</v>
      </c>
      <c r="E18" s="536" t="s">
        <v>451</v>
      </c>
      <c r="F18" s="539" t="s">
        <v>475</v>
      </c>
      <c r="G18" s="292"/>
      <c r="H18" s="2"/>
      <c r="I18" s="293"/>
      <c r="J18" s="13"/>
      <c r="K18" s="2"/>
      <c r="L18" s="547" t="s">
        <v>453</v>
      </c>
      <c r="M18" s="536" t="s">
        <v>454</v>
      </c>
      <c r="N18" s="536" t="s">
        <v>455</v>
      </c>
      <c r="O18" s="536" t="s">
        <v>456</v>
      </c>
      <c r="P18" s="536" t="s">
        <v>457</v>
      </c>
      <c r="Q18" s="536" t="s">
        <v>458</v>
      </c>
      <c r="R18" s="539" t="s">
        <v>459</v>
      </c>
      <c r="S18" s="44"/>
      <c r="T18" s="1"/>
      <c r="U18" s="522" t="s">
        <v>92</v>
      </c>
      <c r="V18" s="523"/>
      <c r="W18" s="523"/>
      <c r="X18" s="523"/>
      <c r="Y18" s="524"/>
      <c r="Z18" s="536" t="s">
        <v>461</v>
      </c>
      <c r="AA18" s="536" t="s">
        <v>462</v>
      </c>
      <c r="AB18" s="536" t="s">
        <v>463</v>
      </c>
      <c r="AC18" s="536" t="s">
        <v>464</v>
      </c>
      <c r="AD18" s="536" t="s">
        <v>465</v>
      </c>
      <c r="AE18" s="536" t="s">
        <v>466</v>
      </c>
      <c r="AF18" s="536" t="s">
        <v>467</v>
      </c>
      <c r="AG18" s="568" t="s">
        <v>468</v>
      </c>
      <c r="AH18" s="539" t="s">
        <v>469</v>
      </c>
      <c r="AI18" s="15"/>
      <c r="AJ18" s="547" t="s">
        <v>470</v>
      </c>
      <c r="AK18" s="539" t="s">
        <v>471</v>
      </c>
      <c r="AL18" s="381"/>
    </row>
    <row r="19" spans="1:38" s="4" customFormat="1" ht="15.6" customHeight="1" x14ac:dyDescent="0.2">
      <c r="A19" s="1"/>
      <c r="B19" s="548"/>
      <c r="C19" s="537"/>
      <c r="D19" s="537"/>
      <c r="E19" s="537"/>
      <c r="F19" s="540"/>
      <c r="G19" s="292" t="s">
        <v>3</v>
      </c>
      <c r="H19" s="2" t="s">
        <v>105</v>
      </c>
      <c r="I19" s="293" t="s">
        <v>106</v>
      </c>
      <c r="J19" s="13" t="s">
        <v>101</v>
      </c>
      <c r="K19" s="2" t="s">
        <v>96</v>
      </c>
      <c r="L19" s="548"/>
      <c r="M19" s="537"/>
      <c r="N19" s="537"/>
      <c r="O19" s="537"/>
      <c r="P19" s="537"/>
      <c r="Q19" s="537"/>
      <c r="R19" s="540"/>
      <c r="S19" s="44"/>
      <c r="T19" s="1"/>
      <c r="U19" s="577" t="s">
        <v>472</v>
      </c>
      <c r="V19" s="579" t="s">
        <v>473</v>
      </c>
      <c r="W19" s="579" t="s">
        <v>131</v>
      </c>
      <c r="X19" s="579" t="s">
        <v>132</v>
      </c>
      <c r="Y19" s="579" t="s">
        <v>474</v>
      </c>
      <c r="Z19" s="537"/>
      <c r="AA19" s="537"/>
      <c r="AB19" s="537"/>
      <c r="AC19" s="537"/>
      <c r="AD19" s="537"/>
      <c r="AE19" s="537"/>
      <c r="AF19" s="537"/>
      <c r="AG19" s="569"/>
      <c r="AH19" s="540"/>
      <c r="AI19" s="6" t="s">
        <v>117</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Mars</v>
      </c>
      <c r="H21" s="337" t="s">
        <v>157</v>
      </c>
      <c r="I21" s="338"/>
      <c r="J21" s="223">
        <f>FÉVRIER!E2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Mars</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Mars</v>
      </c>
      <c r="AK56" s="113">
        <f>$E$11</f>
        <v>0</v>
      </c>
      <c r="AL56" s="116"/>
    </row>
    <row r="57" spans="1:38" s="114" customFormat="1" ht="12.75" customHeight="1" x14ac:dyDescent="0.2">
      <c r="A57" s="116"/>
      <c r="B57" s="106" t="str">
        <f>$B$12</f>
        <v>Page No.</v>
      </c>
      <c r="C57" s="111">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448</v>
      </c>
      <c r="C63" s="536" t="s">
        <v>449</v>
      </c>
      <c r="D63" s="536" t="s">
        <v>450</v>
      </c>
      <c r="E63" s="536" t="s">
        <v>451</v>
      </c>
      <c r="F63" s="539" t="s">
        <v>475</v>
      </c>
      <c r="G63" s="292"/>
      <c r="H63" s="2"/>
      <c r="I63" s="293"/>
      <c r="J63" s="13"/>
      <c r="K63" s="2"/>
      <c r="L63" s="547" t="s">
        <v>453</v>
      </c>
      <c r="M63" s="536" t="s">
        <v>454</v>
      </c>
      <c r="N63" s="536" t="s">
        <v>455</v>
      </c>
      <c r="O63" s="536" t="s">
        <v>456</v>
      </c>
      <c r="P63" s="536" t="s">
        <v>457</v>
      </c>
      <c r="Q63" s="536" t="s">
        <v>458</v>
      </c>
      <c r="R63" s="539" t="s">
        <v>459</v>
      </c>
      <c r="S63" s="44"/>
      <c r="T63" s="1"/>
      <c r="U63" s="522" t="s">
        <v>92</v>
      </c>
      <c r="V63" s="523"/>
      <c r="W63" s="523"/>
      <c r="X63" s="523"/>
      <c r="Y63" s="524"/>
      <c r="Z63" s="536" t="s">
        <v>461</v>
      </c>
      <c r="AA63" s="536" t="s">
        <v>462</v>
      </c>
      <c r="AB63" s="536" t="s">
        <v>463</v>
      </c>
      <c r="AC63" s="536" t="s">
        <v>464</v>
      </c>
      <c r="AD63" s="536" t="s">
        <v>465</v>
      </c>
      <c r="AE63" s="536" t="s">
        <v>466</v>
      </c>
      <c r="AF63" s="536" t="s">
        <v>467</v>
      </c>
      <c r="AG63" s="568" t="s">
        <v>468</v>
      </c>
      <c r="AH63" s="539" t="s">
        <v>469</v>
      </c>
      <c r="AI63" s="15"/>
      <c r="AJ63" s="547" t="s">
        <v>470</v>
      </c>
      <c r="AK63" s="539" t="s">
        <v>471</v>
      </c>
      <c r="AL63" s="381"/>
    </row>
    <row r="64" spans="1:38" s="4" customFormat="1" ht="15.6" customHeight="1" x14ac:dyDescent="0.2">
      <c r="A64" s="1"/>
      <c r="B64" s="548"/>
      <c r="C64" s="537"/>
      <c r="D64" s="537"/>
      <c r="E64" s="537"/>
      <c r="F64" s="540"/>
      <c r="G64" s="292" t="s">
        <v>3</v>
      </c>
      <c r="H64" s="2" t="s">
        <v>105</v>
      </c>
      <c r="I64" s="293" t="s">
        <v>106</v>
      </c>
      <c r="J64" s="13" t="s">
        <v>101</v>
      </c>
      <c r="K64" s="2" t="s">
        <v>96</v>
      </c>
      <c r="L64" s="548"/>
      <c r="M64" s="537"/>
      <c r="N64" s="537"/>
      <c r="O64" s="537"/>
      <c r="P64" s="537"/>
      <c r="Q64" s="537"/>
      <c r="R64" s="540"/>
      <c r="S64" s="44"/>
      <c r="T64" s="1"/>
      <c r="U64" s="577" t="s">
        <v>472</v>
      </c>
      <c r="V64" s="579" t="s">
        <v>473</v>
      </c>
      <c r="W64" s="579" t="s">
        <v>131</v>
      </c>
      <c r="X64" s="579" t="s">
        <v>132</v>
      </c>
      <c r="Y64" s="579" t="s">
        <v>474</v>
      </c>
      <c r="Z64" s="537"/>
      <c r="AA64" s="537"/>
      <c r="AB64" s="537"/>
      <c r="AC64" s="537"/>
      <c r="AD64" s="537"/>
      <c r="AE64" s="537"/>
      <c r="AF64" s="537"/>
      <c r="AG64" s="569"/>
      <c r="AH64" s="540"/>
      <c r="AI64" s="6" t="s">
        <v>117</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Mars</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Mars</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Mars</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448</v>
      </c>
      <c r="C108" s="536" t="s">
        <v>449</v>
      </c>
      <c r="D108" s="536" t="s">
        <v>450</v>
      </c>
      <c r="E108" s="536" t="s">
        <v>451</v>
      </c>
      <c r="F108" s="539" t="s">
        <v>475</v>
      </c>
      <c r="G108" s="292"/>
      <c r="H108" s="2"/>
      <c r="I108" s="293"/>
      <c r="J108" s="13"/>
      <c r="K108" s="2"/>
      <c r="L108" s="547" t="s">
        <v>453</v>
      </c>
      <c r="M108" s="536" t="s">
        <v>454</v>
      </c>
      <c r="N108" s="536" t="s">
        <v>455</v>
      </c>
      <c r="O108" s="536" t="s">
        <v>456</v>
      </c>
      <c r="P108" s="536" t="s">
        <v>457</v>
      </c>
      <c r="Q108" s="536" t="s">
        <v>458</v>
      </c>
      <c r="R108" s="539" t="s">
        <v>459</v>
      </c>
      <c r="S108" s="44"/>
      <c r="T108" s="1"/>
      <c r="U108" s="522" t="s">
        <v>92</v>
      </c>
      <c r="V108" s="523"/>
      <c r="W108" s="523"/>
      <c r="X108" s="523"/>
      <c r="Y108" s="524"/>
      <c r="Z108" s="536" t="s">
        <v>461</v>
      </c>
      <c r="AA108" s="536" t="s">
        <v>462</v>
      </c>
      <c r="AB108" s="536" t="s">
        <v>463</v>
      </c>
      <c r="AC108" s="536" t="s">
        <v>464</v>
      </c>
      <c r="AD108" s="536" t="s">
        <v>465</v>
      </c>
      <c r="AE108" s="536" t="s">
        <v>466</v>
      </c>
      <c r="AF108" s="536" t="s">
        <v>467</v>
      </c>
      <c r="AG108" s="568" t="s">
        <v>468</v>
      </c>
      <c r="AH108" s="539" t="s">
        <v>469</v>
      </c>
      <c r="AI108" s="15"/>
      <c r="AJ108" s="547" t="s">
        <v>470</v>
      </c>
      <c r="AK108" s="539" t="s">
        <v>471</v>
      </c>
      <c r="AL108" s="381"/>
    </row>
    <row r="109" spans="1:38" s="4" customFormat="1" ht="15.75" customHeight="1" x14ac:dyDescent="0.2">
      <c r="A109" s="1"/>
      <c r="B109" s="548"/>
      <c r="C109" s="537"/>
      <c r="D109" s="537"/>
      <c r="E109" s="537"/>
      <c r="F109" s="540"/>
      <c r="G109" s="292" t="s">
        <v>3</v>
      </c>
      <c r="H109" s="2" t="s">
        <v>105</v>
      </c>
      <c r="I109" s="293" t="s">
        <v>106</v>
      </c>
      <c r="J109" s="13" t="s">
        <v>101</v>
      </c>
      <c r="K109" s="2" t="s">
        <v>96</v>
      </c>
      <c r="L109" s="548"/>
      <c r="M109" s="537"/>
      <c r="N109" s="537"/>
      <c r="O109" s="537"/>
      <c r="P109" s="537"/>
      <c r="Q109" s="537"/>
      <c r="R109" s="540"/>
      <c r="S109" s="44"/>
      <c r="T109" s="1"/>
      <c r="U109" s="577" t="s">
        <v>472</v>
      </c>
      <c r="V109" s="579" t="s">
        <v>473</v>
      </c>
      <c r="W109" s="579" t="s">
        <v>131</v>
      </c>
      <c r="X109" s="579" t="s">
        <v>132</v>
      </c>
      <c r="Y109" s="579" t="s">
        <v>474</v>
      </c>
      <c r="Z109" s="537"/>
      <c r="AA109" s="537"/>
      <c r="AB109" s="537"/>
      <c r="AC109" s="537"/>
      <c r="AD109" s="537"/>
      <c r="AE109" s="537"/>
      <c r="AF109" s="537"/>
      <c r="AG109" s="569"/>
      <c r="AH109" s="540"/>
      <c r="AI109" s="6" t="s">
        <v>117</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Mars</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Mars</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Mars</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448</v>
      </c>
      <c r="C153" s="536" t="s">
        <v>449</v>
      </c>
      <c r="D153" s="536" t="s">
        <v>450</v>
      </c>
      <c r="E153" s="536" t="s">
        <v>451</v>
      </c>
      <c r="F153" s="539" t="s">
        <v>475</v>
      </c>
      <c r="G153" s="292"/>
      <c r="H153" s="2"/>
      <c r="I153" s="293"/>
      <c r="J153" s="13"/>
      <c r="K153" s="2"/>
      <c r="L153" s="547" t="s">
        <v>453</v>
      </c>
      <c r="M153" s="536" t="s">
        <v>454</v>
      </c>
      <c r="N153" s="536" t="s">
        <v>455</v>
      </c>
      <c r="O153" s="536" t="s">
        <v>456</v>
      </c>
      <c r="P153" s="536" t="s">
        <v>457</v>
      </c>
      <c r="Q153" s="536" t="s">
        <v>458</v>
      </c>
      <c r="R153" s="539" t="s">
        <v>459</v>
      </c>
      <c r="S153" s="44"/>
      <c r="T153" s="1"/>
      <c r="U153" s="522" t="s">
        <v>92</v>
      </c>
      <c r="V153" s="523"/>
      <c r="W153" s="523"/>
      <c r="X153" s="523"/>
      <c r="Y153" s="524"/>
      <c r="Z153" s="536" t="s">
        <v>461</v>
      </c>
      <c r="AA153" s="536" t="s">
        <v>462</v>
      </c>
      <c r="AB153" s="536" t="s">
        <v>463</v>
      </c>
      <c r="AC153" s="536" t="s">
        <v>464</v>
      </c>
      <c r="AD153" s="536" t="s">
        <v>465</v>
      </c>
      <c r="AE153" s="536" t="s">
        <v>466</v>
      </c>
      <c r="AF153" s="536" t="s">
        <v>467</v>
      </c>
      <c r="AG153" s="568" t="s">
        <v>468</v>
      </c>
      <c r="AH153" s="539" t="s">
        <v>469</v>
      </c>
      <c r="AI153" s="15"/>
      <c r="AJ153" s="547" t="s">
        <v>470</v>
      </c>
      <c r="AK153" s="539" t="s">
        <v>471</v>
      </c>
      <c r="AL153" s="381"/>
    </row>
    <row r="154" spans="1:38" s="4" customFormat="1" ht="15.6" customHeight="1" x14ac:dyDescent="0.2">
      <c r="A154" s="1"/>
      <c r="B154" s="548"/>
      <c r="C154" s="537"/>
      <c r="D154" s="537"/>
      <c r="E154" s="537"/>
      <c r="F154" s="540"/>
      <c r="G154" s="292" t="s">
        <v>3</v>
      </c>
      <c r="H154" s="2" t="s">
        <v>105</v>
      </c>
      <c r="I154" s="293" t="s">
        <v>106</v>
      </c>
      <c r="J154" s="13" t="s">
        <v>101</v>
      </c>
      <c r="K154" s="2" t="s">
        <v>96</v>
      </c>
      <c r="L154" s="548"/>
      <c r="M154" s="537"/>
      <c r="N154" s="537"/>
      <c r="O154" s="537"/>
      <c r="P154" s="537"/>
      <c r="Q154" s="537"/>
      <c r="R154" s="540"/>
      <c r="S154" s="44"/>
      <c r="T154" s="1"/>
      <c r="U154" s="577" t="s">
        <v>472</v>
      </c>
      <c r="V154" s="579" t="s">
        <v>473</v>
      </c>
      <c r="W154" s="579" t="s">
        <v>131</v>
      </c>
      <c r="X154" s="579" t="s">
        <v>132</v>
      </c>
      <c r="Y154" s="579" t="s">
        <v>474</v>
      </c>
      <c r="Z154" s="537"/>
      <c r="AA154" s="537"/>
      <c r="AB154" s="537"/>
      <c r="AC154" s="537"/>
      <c r="AD154" s="537"/>
      <c r="AE154" s="537"/>
      <c r="AF154" s="537"/>
      <c r="AG154" s="569"/>
      <c r="AH154" s="540"/>
      <c r="AI154" s="6" t="s">
        <v>117</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Mars</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Mars</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Mars</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448</v>
      </c>
      <c r="C198" s="536" t="s">
        <v>449</v>
      </c>
      <c r="D198" s="536" t="s">
        <v>450</v>
      </c>
      <c r="E198" s="536" t="s">
        <v>451</v>
      </c>
      <c r="F198" s="539" t="s">
        <v>475</v>
      </c>
      <c r="G198" s="292"/>
      <c r="H198" s="2"/>
      <c r="I198" s="293"/>
      <c r="J198" s="13"/>
      <c r="K198" s="2"/>
      <c r="L198" s="547" t="s">
        <v>453</v>
      </c>
      <c r="M198" s="536" t="s">
        <v>454</v>
      </c>
      <c r="N198" s="536" t="s">
        <v>455</v>
      </c>
      <c r="O198" s="536" t="s">
        <v>456</v>
      </c>
      <c r="P198" s="536" t="s">
        <v>457</v>
      </c>
      <c r="Q198" s="536" t="s">
        <v>458</v>
      </c>
      <c r="R198" s="539" t="s">
        <v>459</v>
      </c>
      <c r="S198" s="44"/>
      <c r="T198" s="1"/>
      <c r="U198" s="522" t="s">
        <v>92</v>
      </c>
      <c r="V198" s="523"/>
      <c r="W198" s="523"/>
      <c r="X198" s="523"/>
      <c r="Y198" s="524"/>
      <c r="Z198" s="536" t="s">
        <v>461</v>
      </c>
      <c r="AA198" s="536" t="s">
        <v>462</v>
      </c>
      <c r="AB198" s="536" t="s">
        <v>463</v>
      </c>
      <c r="AC198" s="536" t="s">
        <v>464</v>
      </c>
      <c r="AD198" s="536" t="s">
        <v>465</v>
      </c>
      <c r="AE198" s="536" t="s">
        <v>466</v>
      </c>
      <c r="AF198" s="536" t="s">
        <v>467</v>
      </c>
      <c r="AG198" s="568" t="s">
        <v>468</v>
      </c>
      <c r="AH198" s="539" t="s">
        <v>469</v>
      </c>
      <c r="AI198" s="15"/>
      <c r="AJ198" s="547" t="s">
        <v>470</v>
      </c>
      <c r="AK198" s="539" t="s">
        <v>471</v>
      </c>
      <c r="AL198" s="381"/>
    </row>
    <row r="199" spans="1:38" s="4" customFormat="1" ht="15.6" customHeight="1" x14ac:dyDescent="0.2">
      <c r="A199" s="1"/>
      <c r="B199" s="548"/>
      <c r="C199" s="537"/>
      <c r="D199" s="537"/>
      <c r="E199" s="537"/>
      <c r="F199" s="540"/>
      <c r="G199" s="292" t="s">
        <v>3</v>
      </c>
      <c r="H199" s="2" t="s">
        <v>105</v>
      </c>
      <c r="I199" s="293" t="s">
        <v>106</v>
      </c>
      <c r="J199" s="13" t="s">
        <v>101</v>
      </c>
      <c r="K199" s="2" t="s">
        <v>96</v>
      </c>
      <c r="L199" s="548"/>
      <c r="M199" s="537"/>
      <c r="N199" s="537"/>
      <c r="O199" s="537"/>
      <c r="P199" s="537"/>
      <c r="Q199" s="537"/>
      <c r="R199" s="540"/>
      <c r="S199" s="44"/>
      <c r="T199" s="1"/>
      <c r="U199" s="577" t="s">
        <v>472</v>
      </c>
      <c r="V199" s="579" t="s">
        <v>473</v>
      </c>
      <c r="W199" s="579" t="s">
        <v>131</v>
      </c>
      <c r="X199" s="579" t="s">
        <v>132</v>
      </c>
      <c r="Y199" s="579" t="s">
        <v>474</v>
      </c>
      <c r="Z199" s="537"/>
      <c r="AA199" s="537"/>
      <c r="AB199" s="537"/>
      <c r="AC199" s="537"/>
      <c r="AD199" s="537"/>
      <c r="AE199" s="537"/>
      <c r="AF199" s="537"/>
      <c r="AG199" s="569"/>
      <c r="AH199" s="540"/>
      <c r="AI199" s="6" t="s">
        <v>117</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Mars</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Mars</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Mars</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448</v>
      </c>
      <c r="C243" s="536" t="s">
        <v>449</v>
      </c>
      <c r="D243" s="536" t="s">
        <v>450</v>
      </c>
      <c r="E243" s="536" t="s">
        <v>451</v>
      </c>
      <c r="F243" s="539" t="s">
        <v>475</v>
      </c>
      <c r="G243" s="292"/>
      <c r="H243" s="2"/>
      <c r="I243" s="293"/>
      <c r="J243" s="13"/>
      <c r="K243" s="2"/>
      <c r="L243" s="547" t="s">
        <v>453</v>
      </c>
      <c r="M243" s="536" t="s">
        <v>454</v>
      </c>
      <c r="N243" s="536" t="s">
        <v>455</v>
      </c>
      <c r="O243" s="536" t="s">
        <v>456</v>
      </c>
      <c r="P243" s="536" t="s">
        <v>457</v>
      </c>
      <c r="Q243" s="536" t="s">
        <v>458</v>
      </c>
      <c r="R243" s="539" t="s">
        <v>459</v>
      </c>
      <c r="S243" s="44"/>
      <c r="T243" s="1"/>
      <c r="U243" s="522" t="s">
        <v>92</v>
      </c>
      <c r="V243" s="523"/>
      <c r="W243" s="523"/>
      <c r="X243" s="523"/>
      <c r="Y243" s="524"/>
      <c r="Z243" s="536" t="s">
        <v>461</v>
      </c>
      <c r="AA243" s="536" t="s">
        <v>462</v>
      </c>
      <c r="AB243" s="536" t="s">
        <v>463</v>
      </c>
      <c r="AC243" s="536" t="s">
        <v>464</v>
      </c>
      <c r="AD243" s="536" t="s">
        <v>465</v>
      </c>
      <c r="AE243" s="536" t="s">
        <v>466</v>
      </c>
      <c r="AF243" s="536" t="s">
        <v>467</v>
      </c>
      <c r="AG243" s="568" t="s">
        <v>468</v>
      </c>
      <c r="AH243" s="539" t="s">
        <v>469</v>
      </c>
      <c r="AI243" s="15"/>
      <c r="AJ243" s="547" t="s">
        <v>470</v>
      </c>
      <c r="AK243" s="539" t="s">
        <v>471</v>
      </c>
      <c r="AL243" s="381"/>
    </row>
    <row r="244" spans="1:38" s="4" customFormat="1" ht="15.6" customHeight="1" x14ac:dyDescent="0.2">
      <c r="A244" s="1"/>
      <c r="B244" s="548"/>
      <c r="C244" s="537"/>
      <c r="D244" s="537"/>
      <c r="E244" s="537"/>
      <c r="F244" s="540"/>
      <c r="G244" s="292" t="s">
        <v>3</v>
      </c>
      <c r="H244" s="2" t="s">
        <v>105</v>
      </c>
      <c r="I244" s="293" t="s">
        <v>106</v>
      </c>
      <c r="J244" s="13" t="s">
        <v>101</v>
      </c>
      <c r="K244" s="2" t="s">
        <v>96</v>
      </c>
      <c r="L244" s="548"/>
      <c r="M244" s="537"/>
      <c r="N244" s="537"/>
      <c r="O244" s="537"/>
      <c r="P244" s="537"/>
      <c r="Q244" s="537"/>
      <c r="R244" s="540"/>
      <c r="S244" s="44"/>
      <c r="T244" s="1"/>
      <c r="U244" s="577" t="s">
        <v>472</v>
      </c>
      <c r="V244" s="579" t="s">
        <v>473</v>
      </c>
      <c r="W244" s="579" t="s">
        <v>131</v>
      </c>
      <c r="X244" s="579" t="s">
        <v>132</v>
      </c>
      <c r="Y244" s="579" t="s">
        <v>474</v>
      </c>
      <c r="Z244" s="537"/>
      <c r="AA244" s="537"/>
      <c r="AB244" s="537"/>
      <c r="AC244" s="537"/>
      <c r="AD244" s="537"/>
      <c r="AE244" s="537"/>
      <c r="AF244" s="537"/>
      <c r="AG244" s="569"/>
      <c r="AH244" s="540"/>
      <c r="AI244" s="6" t="s">
        <v>117</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Mars</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Mars</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Mars</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448</v>
      </c>
      <c r="C288" s="536" t="s">
        <v>449</v>
      </c>
      <c r="D288" s="536" t="s">
        <v>450</v>
      </c>
      <c r="E288" s="536" t="s">
        <v>451</v>
      </c>
      <c r="F288" s="539" t="s">
        <v>475</v>
      </c>
      <c r="G288" s="292"/>
      <c r="H288" s="2"/>
      <c r="I288" s="293"/>
      <c r="J288" s="13"/>
      <c r="K288" s="2"/>
      <c r="L288" s="547" t="s">
        <v>453</v>
      </c>
      <c r="M288" s="536" t="s">
        <v>454</v>
      </c>
      <c r="N288" s="536" t="s">
        <v>455</v>
      </c>
      <c r="O288" s="536" t="s">
        <v>456</v>
      </c>
      <c r="P288" s="536" t="s">
        <v>457</v>
      </c>
      <c r="Q288" s="536" t="s">
        <v>458</v>
      </c>
      <c r="R288" s="539" t="s">
        <v>459</v>
      </c>
      <c r="S288" s="44"/>
      <c r="T288" s="1"/>
      <c r="U288" s="522" t="s">
        <v>92</v>
      </c>
      <c r="V288" s="523"/>
      <c r="W288" s="523"/>
      <c r="X288" s="523"/>
      <c r="Y288" s="524"/>
      <c r="Z288" s="536" t="s">
        <v>461</v>
      </c>
      <c r="AA288" s="536" t="s">
        <v>462</v>
      </c>
      <c r="AB288" s="536" t="s">
        <v>463</v>
      </c>
      <c r="AC288" s="536" t="s">
        <v>464</v>
      </c>
      <c r="AD288" s="536" t="s">
        <v>465</v>
      </c>
      <c r="AE288" s="536" t="s">
        <v>466</v>
      </c>
      <c r="AF288" s="536" t="s">
        <v>467</v>
      </c>
      <c r="AG288" s="568" t="s">
        <v>468</v>
      </c>
      <c r="AH288" s="539" t="s">
        <v>469</v>
      </c>
      <c r="AI288" s="15"/>
      <c r="AJ288" s="547" t="s">
        <v>470</v>
      </c>
      <c r="AK288" s="539" t="s">
        <v>471</v>
      </c>
      <c r="AL288" s="381"/>
    </row>
    <row r="289" spans="1:38" s="4" customFormat="1" ht="15.6" customHeight="1" x14ac:dyDescent="0.2">
      <c r="A289" s="1"/>
      <c r="B289" s="548"/>
      <c r="C289" s="537"/>
      <c r="D289" s="537"/>
      <c r="E289" s="537"/>
      <c r="F289" s="540"/>
      <c r="G289" s="292" t="s">
        <v>3</v>
      </c>
      <c r="H289" s="2" t="s">
        <v>105</v>
      </c>
      <c r="I289" s="293" t="s">
        <v>106</v>
      </c>
      <c r="J289" s="13" t="s">
        <v>101</v>
      </c>
      <c r="K289" s="2" t="s">
        <v>96</v>
      </c>
      <c r="L289" s="548"/>
      <c r="M289" s="537"/>
      <c r="N289" s="537"/>
      <c r="O289" s="537"/>
      <c r="P289" s="537"/>
      <c r="Q289" s="537"/>
      <c r="R289" s="540"/>
      <c r="S289" s="44"/>
      <c r="T289" s="1"/>
      <c r="U289" s="577" t="s">
        <v>472</v>
      </c>
      <c r="V289" s="579" t="s">
        <v>473</v>
      </c>
      <c r="W289" s="579" t="s">
        <v>131</v>
      </c>
      <c r="X289" s="579" t="s">
        <v>132</v>
      </c>
      <c r="Y289" s="579" t="s">
        <v>474</v>
      </c>
      <c r="Z289" s="537"/>
      <c r="AA289" s="537"/>
      <c r="AB289" s="537"/>
      <c r="AC289" s="537"/>
      <c r="AD289" s="537"/>
      <c r="AE289" s="537"/>
      <c r="AF289" s="537"/>
      <c r="AG289" s="569"/>
      <c r="AH289" s="540"/>
      <c r="AI289" s="6" t="s">
        <v>117</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Mars</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Mars</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Mars</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448</v>
      </c>
      <c r="C333" s="536" t="s">
        <v>449</v>
      </c>
      <c r="D333" s="536" t="s">
        <v>450</v>
      </c>
      <c r="E333" s="536" t="s">
        <v>451</v>
      </c>
      <c r="F333" s="539" t="s">
        <v>475</v>
      </c>
      <c r="G333" s="292"/>
      <c r="H333" s="2"/>
      <c r="I333" s="293"/>
      <c r="J333" s="13"/>
      <c r="K333" s="2"/>
      <c r="L333" s="547" t="s">
        <v>453</v>
      </c>
      <c r="M333" s="536" t="s">
        <v>454</v>
      </c>
      <c r="N333" s="536" t="s">
        <v>455</v>
      </c>
      <c r="O333" s="536" t="s">
        <v>456</v>
      </c>
      <c r="P333" s="536" t="s">
        <v>457</v>
      </c>
      <c r="Q333" s="536" t="s">
        <v>458</v>
      </c>
      <c r="R333" s="539" t="s">
        <v>459</v>
      </c>
      <c r="S333" s="44"/>
      <c r="T333" s="1"/>
      <c r="U333" s="522" t="s">
        <v>92</v>
      </c>
      <c r="V333" s="523"/>
      <c r="W333" s="523"/>
      <c r="X333" s="523"/>
      <c r="Y333" s="524"/>
      <c r="Z333" s="536" t="s">
        <v>461</v>
      </c>
      <c r="AA333" s="536" t="s">
        <v>462</v>
      </c>
      <c r="AB333" s="536" t="s">
        <v>463</v>
      </c>
      <c r="AC333" s="536" t="s">
        <v>464</v>
      </c>
      <c r="AD333" s="536" t="s">
        <v>465</v>
      </c>
      <c r="AE333" s="536" t="s">
        <v>466</v>
      </c>
      <c r="AF333" s="536" t="s">
        <v>467</v>
      </c>
      <c r="AG333" s="568" t="s">
        <v>468</v>
      </c>
      <c r="AH333" s="539" t="s">
        <v>469</v>
      </c>
      <c r="AI333" s="15"/>
      <c r="AJ333" s="547" t="s">
        <v>470</v>
      </c>
      <c r="AK333" s="539" t="s">
        <v>471</v>
      </c>
      <c r="AL333" s="381"/>
    </row>
    <row r="334" spans="1:38" s="4" customFormat="1" ht="15.6" customHeight="1" x14ac:dyDescent="0.2">
      <c r="A334" s="1"/>
      <c r="B334" s="548"/>
      <c r="C334" s="537"/>
      <c r="D334" s="537"/>
      <c r="E334" s="537"/>
      <c r="F334" s="540"/>
      <c r="G334" s="292" t="s">
        <v>3</v>
      </c>
      <c r="H334" s="2" t="s">
        <v>105</v>
      </c>
      <c r="I334" s="293" t="s">
        <v>106</v>
      </c>
      <c r="J334" s="13" t="s">
        <v>101</v>
      </c>
      <c r="K334" s="2" t="s">
        <v>96</v>
      </c>
      <c r="L334" s="548"/>
      <c r="M334" s="537"/>
      <c r="N334" s="537"/>
      <c r="O334" s="537"/>
      <c r="P334" s="537"/>
      <c r="Q334" s="537"/>
      <c r="R334" s="540"/>
      <c r="S334" s="44"/>
      <c r="T334" s="1"/>
      <c r="U334" s="577" t="s">
        <v>472</v>
      </c>
      <c r="V334" s="579" t="s">
        <v>473</v>
      </c>
      <c r="W334" s="579" t="s">
        <v>131</v>
      </c>
      <c r="X334" s="579" t="s">
        <v>132</v>
      </c>
      <c r="Y334" s="579" t="s">
        <v>474</v>
      </c>
      <c r="Z334" s="537"/>
      <c r="AA334" s="537"/>
      <c r="AB334" s="537"/>
      <c r="AC334" s="537"/>
      <c r="AD334" s="537"/>
      <c r="AE334" s="537"/>
      <c r="AF334" s="537"/>
      <c r="AG334" s="569"/>
      <c r="AH334" s="540"/>
      <c r="AI334" s="6" t="s">
        <v>117</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Mars</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Mars</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Mars</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448</v>
      </c>
      <c r="C378" s="536" t="s">
        <v>449</v>
      </c>
      <c r="D378" s="536" t="s">
        <v>450</v>
      </c>
      <c r="E378" s="536" t="s">
        <v>451</v>
      </c>
      <c r="F378" s="539" t="s">
        <v>475</v>
      </c>
      <c r="G378" s="292"/>
      <c r="H378" s="2"/>
      <c r="I378" s="293"/>
      <c r="J378" s="13"/>
      <c r="K378" s="2"/>
      <c r="L378" s="547" t="s">
        <v>453</v>
      </c>
      <c r="M378" s="536" t="s">
        <v>454</v>
      </c>
      <c r="N378" s="536" t="s">
        <v>455</v>
      </c>
      <c r="O378" s="536" t="s">
        <v>456</v>
      </c>
      <c r="P378" s="536" t="s">
        <v>457</v>
      </c>
      <c r="Q378" s="536" t="s">
        <v>458</v>
      </c>
      <c r="R378" s="539" t="s">
        <v>459</v>
      </c>
      <c r="S378" s="44"/>
      <c r="T378" s="1"/>
      <c r="U378" s="522" t="s">
        <v>92</v>
      </c>
      <c r="V378" s="523"/>
      <c r="W378" s="523"/>
      <c r="X378" s="523"/>
      <c r="Y378" s="524"/>
      <c r="Z378" s="536" t="s">
        <v>461</v>
      </c>
      <c r="AA378" s="536" t="s">
        <v>462</v>
      </c>
      <c r="AB378" s="536" t="s">
        <v>463</v>
      </c>
      <c r="AC378" s="536" t="s">
        <v>464</v>
      </c>
      <c r="AD378" s="536" t="s">
        <v>465</v>
      </c>
      <c r="AE378" s="536" t="s">
        <v>466</v>
      </c>
      <c r="AF378" s="536" t="s">
        <v>467</v>
      </c>
      <c r="AG378" s="568" t="s">
        <v>468</v>
      </c>
      <c r="AH378" s="539" t="s">
        <v>469</v>
      </c>
      <c r="AI378" s="15"/>
      <c r="AJ378" s="547" t="s">
        <v>470</v>
      </c>
      <c r="AK378" s="539" t="s">
        <v>471</v>
      </c>
      <c r="AL378" s="381"/>
    </row>
    <row r="379" spans="1:38" s="4" customFormat="1" ht="15.6" customHeight="1" x14ac:dyDescent="0.2">
      <c r="A379" s="1"/>
      <c r="B379" s="548"/>
      <c r="C379" s="537"/>
      <c r="D379" s="537"/>
      <c r="E379" s="537"/>
      <c r="F379" s="540"/>
      <c r="G379" s="292" t="s">
        <v>3</v>
      </c>
      <c r="H379" s="2" t="s">
        <v>105</v>
      </c>
      <c r="I379" s="293" t="s">
        <v>106</v>
      </c>
      <c r="J379" s="13" t="s">
        <v>101</v>
      </c>
      <c r="K379" s="2" t="s">
        <v>96</v>
      </c>
      <c r="L379" s="548"/>
      <c r="M379" s="537"/>
      <c r="N379" s="537"/>
      <c r="O379" s="537"/>
      <c r="P379" s="537"/>
      <c r="Q379" s="537"/>
      <c r="R379" s="540"/>
      <c r="S379" s="44"/>
      <c r="T379" s="1"/>
      <c r="U379" s="577" t="s">
        <v>472</v>
      </c>
      <c r="V379" s="579" t="s">
        <v>473</v>
      </c>
      <c r="W379" s="579" t="s">
        <v>131</v>
      </c>
      <c r="X379" s="579" t="s">
        <v>132</v>
      </c>
      <c r="Y379" s="579" t="s">
        <v>474</v>
      </c>
      <c r="Z379" s="537"/>
      <c r="AA379" s="537"/>
      <c r="AB379" s="537"/>
      <c r="AC379" s="537"/>
      <c r="AD379" s="537"/>
      <c r="AE379" s="537"/>
      <c r="AF379" s="537"/>
      <c r="AG379" s="569"/>
      <c r="AH379" s="540"/>
      <c r="AI379" s="6" t="s">
        <v>117</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Mars</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Mars</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Mars</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448</v>
      </c>
      <c r="C423" s="536" t="s">
        <v>449</v>
      </c>
      <c r="D423" s="536" t="s">
        <v>450</v>
      </c>
      <c r="E423" s="536" t="s">
        <v>451</v>
      </c>
      <c r="F423" s="539" t="s">
        <v>475</v>
      </c>
      <c r="G423" s="292"/>
      <c r="H423" s="2"/>
      <c r="I423" s="293"/>
      <c r="J423" s="13"/>
      <c r="K423" s="2"/>
      <c r="L423" s="547" t="s">
        <v>453</v>
      </c>
      <c r="M423" s="536" t="s">
        <v>454</v>
      </c>
      <c r="N423" s="536" t="s">
        <v>455</v>
      </c>
      <c r="O423" s="536" t="s">
        <v>456</v>
      </c>
      <c r="P423" s="536" t="s">
        <v>457</v>
      </c>
      <c r="Q423" s="536" t="s">
        <v>458</v>
      </c>
      <c r="R423" s="539" t="s">
        <v>459</v>
      </c>
      <c r="S423" s="44"/>
      <c r="T423" s="1"/>
      <c r="U423" s="522" t="s">
        <v>92</v>
      </c>
      <c r="V423" s="523"/>
      <c r="W423" s="523"/>
      <c r="X423" s="523"/>
      <c r="Y423" s="524"/>
      <c r="Z423" s="536" t="s">
        <v>461</v>
      </c>
      <c r="AA423" s="536" t="s">
        <v>462</v>
      </c>
      <c r="AB423" s="536" t="s">
        <v>463</v>
      </c>
      <c r="AC423" s="536" t="s">
        <v>464</v>
      </c>
      <c r="AD423" s="536" t="s">
        <v>465</v>
      </c>
      <c r="AE423" s="536" t="s">
        <v>466</v>
      </c>
      <c r="AF423" s="536" t="s">
        <v>467</v>
      </c>
      <c r="AG423" s="568" t="s">
        <v>468</v>
      </c>
      <c r="AH423" s="539" t="s">
        <v>469</v>
      </c>
      <c r="AI423" s="15"/>
      <c r="AJ423" s="547" t="s">
        <v>470</v>
      </c>
      <c r="AK423" s="539" t="s">
        <v>471</v>
      </c>
      <c r="AL423" s="381"/>
    </row>
    <row r="424" spans="1:38" s="4" customFormat="1" ht="15.6" customHeight="1" x14ac:dyDescent="0.2">
      <c r="A424" s="1"/>
      <c r="B424" s="548"/>
      <c r="C424" s="537"/>
      <c r="D424" s="537"/>
      <c r="E424" s="537"/>
      <c r="F424" s="540"/>
      <c r="G424" s="292" t="s">
        <v>3</v>
      </c>
      <c r="H424" s="2" t="s">
        <v>105</v>
      </c>
      <c r="I424" s="293" t="s">
        <v>106</v>
      </c>
      <c r="J424" s="13" t="s">
        <v>101</v>
      </c>
      <c r="K424" s="2" t="s">
        <v>96</v>
      </c>
      <c r="L424" s="548"/>
      <c r="M424" s="537"/>
      <c r="N424" s="537"/>
      <c r="O424" s="537"/>
      <c r="P424" s="537"/>
      <c r="Q424" s="537"/>
      <c r="R424" s="540"/>
      <c r="S424" s="44"/>
      <c r="T424" s="1"/>
      <c r="U424" s="577" t="s">
        <v>472</v>
      </c>
      <c r="V424" s="579" t="s">
        <v>473</v>
      </c>
      <c r="W424" s="579" t="s">
        <v>131</v>
      </c>
      <c r="X424" s="579" t="s">
        <v>132</v>
      </c>
      <c r="Y424" s="579" t="s">
        <v>474</v>
      </c>
      <c r="Z424" s="537"/>
      <c r="AA424" s="537"/>
      <c r="AB424" s="537"/>
      <c r="AC424" s="537"/>
      <c r="AD424" s="537"/>
      <c r="AE424" s="537"/>
      <c r="AF424" s="537"/>
      <c r="AG424" s="569"/>
      <c r="AH424" s="540"/>
      <c r="AI424" s="6" t="s">
        <v>117</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Mars</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204</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15" t="s">
        <v>205</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589">
        <f>FÉVRIER!U463</f>
        <v>0</v>
      </c>
      <c r="V463" s="589"/>
      <c r="W463" s="590"/>
      <c r="X463" s="23"/>
      <c r="Y463" s="83" t="s">
        <v>180</v>
      </c>
      <c r="Z463" s="589">
        <f>FÉVRIER!Z463</f>
        <v>0</v>
      </c>
      <c r="AA463" s="589"/>
      <c r="AB463" s="590"/>
      <c r="AC463" s="43"/>
      <c r="AD463" s="83" t="s">
        <v>179</v>
      </c>
      <c r="AE463" s="589">
        <f>FÉVRIER!AE463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206</v>
      </c>
      <c r="L464" s="514"/>
      <c r="M464" s="514"/>
      <c r="N464" s="514"/>
      <c r="O464" s="506">
        <f>J21</f>
        <v>0</v>
      </c>
      <c r="P464" s="506"/>
      <c r="Q464" s="52"/>
      <c r="R464" s="43"/>
      <c r="S464" s="43"/>
      <c r="T464" s="83" t="s">
        <v>164</v>
      </c>
      <c r="U464" s="589">
        <f>FÉVRIER!U464</f>
        <v>0</v>
      </c>
      <c r="V464" s="589"/>
      <c r="W464" s="590"/>
      <c r="X464" s="23"/>
      <c r="Y464" s="83" t="s">
        <v>164</v>
      </c>
      <c r="Z464" s="589">
        <f>FÉVRIER!Z464</f>
        <v>0</v>
      </c>
      <c r="AA464" s="589"/>
      <c r="AB464" s="590"/>
      <c r="AC464" s="43"/>
      <c r="AD464" s="83" t="s">
        <v>164</v>
      </c>
      <c r="AE464" s="589">
        <f>FÉVRIER!AE464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589">
        <f>FÉVRIER!U465</f>
        <v>0</v>
      </c>
      <c r="V465" s="589"/>
      <c r="W465" s="590"/>
      <c r="X465" s="23"/>
      <c r="Y465" s="83" t="s">
        <v>51</v>
      </c>
      <c r="Z465" s="589">
        <f>FÉVRIER!Z465</f>
        <v>0</v>
      </c>
      <c r="AA465" s="589"/>
      <c r="AB465" s="590"/>
      <c r="AC465" s="43"/>
      <c r="AD465" s="83" t="s">
        <v>51</v>
      </c>
      <c r="AE465" s="589">
        <f>FÉVRIER!AE465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83" t="s">
        <v>210</v>
      </c>
      <c r="U466" s="502">
        <f>FÉVRIER!U470</f>
        <v>0</v>
      </c>
      <c r="V466" s="502"/>
      <c r="W466" s="53"/>
      <c r="X466" s="23"/>
      <c r="Y466" s="83" t="s">
        <v>210</v>
      </c>
      <c r="Z466" s="502">
        <f>FÉVRIER!Z470</f>
        <v>0</v>
      </c>
      <c r="AA466" s="502"/>
      <c r="AB466" s="53"/>
      <c r="AC466" s="43"/>
      <c r="AD466" s="83" t="s">
        <v>210</v>
      </c>
      <c r="AE466" s="502">
        <f>FÉVRIER!AE470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83" t="s">
        <v>166</v>
      </c>
      <c r="U467" s="501">
        <v>0</v>
      </c>
      <c r="V467" s="501"/>
      <c r="W467" s="53"/>
      <c r="X467" s="23"/>
      <c r="Y467" s="83" t="s">
        <v>166</v>
      </c>
      <c r="Z467" s="501">
        <v>0</v>
      </c>
      <c r="AA467" s="501"/>
      <c r="AB467" s="53"/>
      <c r="AC467" s="43"/>
      <c r="AD467" s="83" t="s">
        <v>166</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83" t="s">
        <v>167</v>
      </c>
      <c r="U468" s="501">
        <v>0</v>
      </c>
      <c r="V468" s="501"/>
      <c r="W468" s="53"/>
      <c r="X468" s="23"/>
      <c r="Y468" s="83" t="s">
        <v>167</v>
      </c>
      <c r="Z468" s="501">
        <v>0</v>
      </c>
      <c r="AA468" s="501"/>
      <c r="AB468" s="53"/>
      <c r="AC468" s="43"/>
      <c r="AD468" s="83"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207</v>
      </c>
      <c r="L469" s="514"/>
      <c r="M469" s="514"/>
      <c r="N469" s="514"/>
      <c r="O469" s="506">
        <f>SUM(O466-O467+O468)</f>
        <v>0</v>
      </c>
      <c r="P469" s="506"/>
      <c r="Q469" s="96"/>
      <c r="R469" s="43"/>
      <c r="S469" s="43"/>
      <c r="T469" s="83" t="s">
        <v>148</v>
      </c>
      <c r="U469" s="501">
        <v>0</v>
      </c>
      <c r="V469" s="501"/>
      <c r="W469" s="53"/>
      <c r="X469" s="23"/>
      <c r="Y469" s="83" t="s">
        <v>148</v>
      </c>
      <c r="Z469" s="501">
        <v>0</v>
      </c>
      <c r="AA469" s="501"/>
      <c r="AB469" s="53"/>
      <c r="AC469" s="43"/>
      <c r="AD469" s="83"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211</v>
      </c>
      <c r="U470" s="502">
        <f>U466+U467+U468-U469</f>
        <v>0</v>
      </c>
      <c r="V470" s="502"/>
      <c r="W470" s="53"/>
      <c r="X470" s="23"/>
      <c r="Y470" s="83" t="s">
        <v>211</v>
      </c>
      <c r="Z470" s="502">
        <f>Z466+Z467+Z468-Z469</f>
        <v>0</v>
      </c>
      <c r="AA470" s="502"/>
      <c r="AB470" s="53"/>
      <c r="AC470" s="43"/>
      <c r="AD470" s="83" t="s">
        <v>211</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208</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589">
        <f>FÉVRIER!U473</f>
        <v>0</v>
      </c>
      <c r="V473" s="589"/>
      <c r="W473" s="590"/>
      <c r="X473" s="23"/>
      <c r="Y473" s="83" t="s">
        <v>177</v>
      </c>
      <c r="Z473" s="589">
        <f>FÉVRIER!Z473</f>
        <v>0</v>
      </c>
      <c r="AA473" s="589"/>
      <c r="AB473" s="590"/>
      <c r="AC473" s="43"/>
      <c r="AD473" s="83" t="s">
        <v>178</v>
      </c>
      <c r="AE473" s="589">
        <f>FÉVRIER!AE473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589">
        <f>FÉVRIER!U474</f>
        <v>0</v>
      </c>
      <c r="V474" s="589"/>
      <c r="W474" s="590"/>
      <c r="X474" s="23"/>
      <c r="Y474" s="83" t="s">
        <v>164</v>
      </c>
      <c r="Z474" s="589">
        <f>FÉVRIER!Z474</f>
        <v>0</v>
      </c>
      <c r="AA474" s="589"/>
      <c r="AB474" s="590"/>
      <c r="AC474" s="55"/>
      <c r="AD474" s="83" t="s">
        <v>164</v>
      </c>
      <c r="AE474" s="589">
        <f>FÉVRIER!AE474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589">
        <f>FÉVRIER!U475</f>
        <v>0</v>
      </c>
      <c r="V475" s="589"/>
      <c r="W475" s="590"/>
      <c r="X475" s="23"/>
      <c r="Y475" s="83" t="s">
        <v>51</v>
      </c>
      <c r="Z475" s="589">
        <f>FÉVRIER!Z475</f>
        <v>0</v>
      </c>
      <c r="AA475" s="589"/>
      <c r="AB475" s="590"/>
      <c r="AC475" s="56"/>
      <c r="AD475" s="83" t="s">
        <v>51</v>
      </c>
      <c r="AE475" s="589">
        <f>FÉVRIER!AE475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209</v>
      </c>
      <c r="L476" s="514"/>
      <c r="M476" s="514"/>
      <c r="N476" s="514"/>
      <c r="O476" s="506">
        <f>SUM(O472-O474+O475+O473)</f>
        <v>0</v>
      </c>
      <c r="P476" s="506"/>
      <c r="Q476" s="52"/>
      <c r="R476" s="43"/>
      <c r="S476" s="43"/>
      <c r="T476" s="83" t="s">
        <v>210</v>
      </c>
      <c r="U476" s="502">
        <f>FÉVRIER!U480</f>
        <v>0</v>
      </c>
      <c r="V476" s="502"/>
      <c r="W476" s="53"/>
      <c r="X476" s="23"/>
      <c r="Y476" s="83" t="s">
        <v>210</v>
      </c>
      <c r="Z476" s="502">
        <f>FÉVRIER!Z480</f>
        <v>0</v>
      </c>
      <c r="AA476" s="502"/>
      <c r="AB476" s="53"/>
      <c r="AC476" s="43"/>
      <c r="AD476" s="83" t="s">
        <v>210</v>
      </c>
      <c r="AE476" s="502">
        <f>FÉVRIER!AE480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170</v>
      </c>
      <c r="U477" s="501">
        <v>0</v>
      </c>
      <c r="V477" s="501"/>
      <c r="W477" s="53"/>
      <c r="X477" s="23"/>
      <c r="Y477" s="83" t="s">
        <v>170</v>
      </c>
      <c r="Z477" s="501">
        <v>0</v>
      </c>
      <c r="AA477" s="501"/>
      <c r="AB477" s="53"/>
      <c r="AC477" s="43"/>
      <c r="AD477" s="83" t="s">
        <v>170</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167</v>
      </c>
      <c r="U478" s="501">
        <v>0</v>
      </c>
      <c r="V478" s="501"/>
      <c r="W478" s="53"/>
      <c r="X478" s="23"/>
      <c r="Y478" s="83" t="s">
        <v>167</v>
      </c>
      <c r="Z478" s="501">
        <v>0</v>
      </c>
      <c r="AA478" s="501"/>
      <c r="AB478" s="53"/>
      <c r="AC478" s="23"/>
      <c r="AD478" s="83"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148</v>
      </c>
      <c r="U479" s="501">
        <v>0</v>
      </c>
      <c r="V479" s="501"/>
      <c r="W479" s="53"/>
      <c r="X479" s="23"/>
      <c r="Y479" s="83" t="s">
        <v>148</v>
      </c>
      <c r="Z479" s="501">
        <v>0</v>
      </c>
      <c r="AA479" s="501"/>
      <c r="AB479" s="53"/>
      <c r="AC479" s="23"/>
      <c r="AD479" s="83" t="s">
        <v>148</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211</v>
      </c>
      <c r="U480" s="502">
        <f>U476+U477+U478-U479</f>
        <v>0</v>
      </c>
      <c r="V480" s="502"/>
      <c r="W480" s="53"/>
      <c r="X480" s="23"/>
      <c r="Y480" s="83" t="s">
        <v>211</v>
      </c>
      <c r="Z480" s="502">
        <f>Z476+Z477+Z478-Z479</f>
        <v>0</v>
      </c>
      <c r="AA480" s="502"/>
      <c r="AB480" s="53"/>
      <c r="AC480" s="23"/>
      <c r="AD480" s="83" t="s">
        <v>211</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589">
        <f>FÉVRIER!U483</f>
        <v>0</v>
      </c>
      <c r="V483" s="589"/>
      <c r="W483" s="590"/>
      <c r="X483" s="23"/>
      <c r="Y483" s="83" t="s">
        <v>176</v>
      </c>
      <c r="Z483" s="589">
        <f>FÉVRIER!Z483</f>
        <v>0</v>
      </c>
      <c r="AA483" s="589"/>
      <c r="AB483" s="590"/>
      <c r="AC483" s="23"/>
      <c r="AD483" s="83" t="s">
        <v>175</v>
      </c>
      <c r="AE483" s="589">
        <f>FÉVRIER!AE483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589">
        <f>FÉVRIER!U484</f>
        <v>0</v>
      </c>
      <c r="V484" s="589"/>
      <c r="W484" s="590"/>
      <c r="X484" s="23"/>
      <c r="Y484" s="83" t="s">
        <v>164</v>
      </c>
      <c r="Z484" s="589">
        <f>FÉVRIER!Z484</f>
        <v>0</v>
      </c>
      <c r="AA484" s="589"/>
      <c r="AB484" s="590"/>
      <c r="AC484" s="23"/>
      <c r="AD484" s="83" t="s">
        <v>164</v>
      </c>
      <c r="AE484" s="589">
        <f>FÉVRIER!AE484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FÉVRIER!U485</f>
        <v>0</v>
      </c>
      <c r="V485" s="589"/>
      <c r="W485" s="590"/>
      <c r="X485" s="23"/>
      <c r="Y485" s="83" t="s">
        <v>51</v>
      </c>
      <c r="Z485" s="589">
        <f>FÉVRIER!Z485</f>
        <v>0</v>
      </c>
      <c r="AA485" s="589"/>
      <c r="AB485" s="590"/>
      <c r="AC485" s="23"/>
      <c r="AD485" s="83" t="s">
        <v>51</v>
      </c>
      <c r="AE485" s="589">
        <f>FÉVRIER!AE485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210</v>
      </c>
      <c r="U486" s="502">
        <f>FÉVRIER!U490</f>
        <v>0</v>
      </c>
      <c r="V486" s="502"/>
      <c r="W486" s="53"/>
      <c r="X486" s="23"/>
      <c r="Y486" s="83" t="s">
        <v>210</v>
      </c>
      <c r="Z486" s="502">
        <f>FÉVRIER!Z490</f>
        <v>0</v>
      </c>
      <c r="AA486" s="502"/>
      <c r="AB486" s="53"/>
      <c r="AC486" s="23"/>
      <c r="AD486" s="83" t="s">
        <v>210</v>
      </c>
      <c r="AE486" s="502">
        <f>FÉVRIER!AE490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170</v>
      </c>
      <c r="U487" s="501">
        <v>0</v>
      </c>
      <c r="V487" s="501"/>
      <c r="W487" s="53"/>
      <c r="X487" s="23"/>
      <c r="Y487" s="83" t="s">
        <v>170</v>
      </c>
      <c r="Z487" s="501">
        <v>0</v>
      </c>
      <c r="AA487" s="501"/>
      <c r="AB487" s="53"/>
      <c r="AC487" s="23"/>
      <c r="AD487" s="83" t="s">
        <v>170</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167</v>
      </c>
      <c r="U488" s="501">
        <v>0</v>
      </c>
      <c r="V488" s="501"/>
      <c r="W488" s="53"/>
      <c r="X488" s="23"/>
      <c r="Y488" s="83" t="s">
        <v>167</v>
      </c>
      <c r="Z488" s="501">
        <v>0</v>
      </c>
      <c r="AA488" s="501"/>
      <c r="AB488" s="53"/>
      <c r="AC488" s="23"/>
      <c r="AD488" s="83" t="s">
        <v>167</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148</v>
      </c>
      <c r="U489" s="501">
        <v>0</v>
      </c>
      <c r="V489" s="501"/>
      <c r="W489" s="53"/>
      <c r="X489" s="23"/>
      <c r="Y489" s="83" t="s">
        <v>148</v>
      </c>
      <c r="Z489" s="501">
        <v>0</v>
      </c>
      <c r="AA489" s="501"/>
      <c r="AB489" s="53"/>
      <c r="AC489" s="23"/>
      <c r="AD489" s="83" t="s">
        <v>148</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211</v>
      </c>
      <c r="U490" s="502">
        <f>U486+U487+U488-U489</f>
        <v>0</v>
      </c>
      <c r="V490" s="502"/>
      <c r="W490" s="53"/>
      <c r="X490" s="23"/>
      <c r="Y490" s="83" t="s">
        <v>211</v>
      </c>
      <c r="Z490" s="502">
        <f>Z486+Z487+Z488-Z489</f>
        <v>0</v>
      </c>
      <c r="AA490" s="502"/>
      <c r="AB490" s="53"/>
      <c r="AC490" s="23"/>
      <c r="AD490" s="83" t="s">
        <v>211</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589">
        <f>FÉVRIER!U493</f>
        <v>0</v>
      </c>
      <c r="V493" s="589"/>
      <c r="W493" s="590"/>
      <c r="X493" s="23"/>
      <c r="Y493" s="83" t="s">
        <v>173</v>
      </c>
      <c r="Z493" s="589">
        <f>FÉVRIER!Z493</f>
        <v>0</v>
      </c>
      <c r="AA493" s="589"/>
      <c r="AB493" s="590"/>
      <c r="AC493" s="23"/>
      <c r="AD493" s="83" t="s">
        <v>174</v>
      </c>
      <c r="AE493" s="589">
        <f>FÉVRIER!AE493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589">
        <f>FÉVRIER!U494</f>
        <v>0</v>
      </c>
      <c r="V494" s="589"/>
      <c r="W494" s="590"/>
      <c r="X494" s="23"/>
      <c r="Y494" s="83" t="s">
        <v>164</v>
      </c>
      <c r="Z494" s="589">
        <f>FÉVRIER!Z494</f>
        <v>0</v>
      </c>
      <c r="AA494" s="589"/>
      <c r="AB494" s="590"/>
      <c r="AC494" s="23"/>
      <c r="AD494" s="83" t="s">
        <v>164</v>
      </c>
      <c r="AE494" s="589">
        <f>FÉVRIER!AE494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FÉVRIER!U495</f>
        <v>0</v>
      </c>
      <c r="V495" s="589"/>
      <c r="W495" s="590"/>
      <c r="X495" s="23"/>
      <c r="Y495" s="83" t="s">
        <v>51</v>
      </c>
      <c r="Z495" s="589">
        <f>FÉVRIER!Z495</f>
        <v>0</v>
      </c>
      <c r="AA495" s="589"/>
      <c r="AB495" s="590"/>
      <c r="AC495" s="23"/>
      <c r="AD495" s="83" t="s">
        <v>51</v>
      </c>
      <c r="AE495" s="589">
        <f>FÉVRIER!AE495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210</v>
      </c>
      <c r="U496" s="502">
        <f>FÉVRIER!U500</f>
        <v>0</v>
      </c>
      <c r="V496" s="502"/>
      <c r="W496" s="53"/>
      <c r="X496" s="23"/>
      <c r="Y496" s="83" t="s">
        <v>210</v>
      </c>
      <c r="Z496" s="502">
        <f>FÉVRIER!Z500</f>
        <v>0</v>
      </c>
      <c r="AA496" s="502"/>
      <c r="AB496" s="53"/>
      <c r="AC496" s="23"/>
      <c r="AD496" s="83" t="s">
        <v>210</v>
      </c>
      <c r="AE496" s="502">
        <f>FÉVRIER!AE500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170</v>
      </c>
      <c r="U497" s="501">
        <v>0</v>
      </c>
      <c r="V497" s="501"/>
      <c r="W497" s="53"/>
      <c r="X497" s="23"/>
      <c r="Y497" s="83" t="s">
        <v>170</v>
      </c>
      <c r="Z497" s="501">
        <v>0</v>
      </c>
      <c r="AA497" s="501"/>
      <c r="AB497" s="53"/>
      <c r="AC497" s="23"/>
      <c r="AD497" s="83" t="s">
        <v>170</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167</v>
      </c>
      <c r="U498" s="501">
        <v>0</v>
      </c>
      <c r="V498" s="501"/>
      <c r="W498" s="53"/>
      <c r="X498" s="23"/>
      <c r="Y498" s="83" t="s">
        <v>167</v>
      </c>
      <c r="Z498" s="501">
        <v>0</v>
      </c>
      <c r="AA498" s="501"/>
      <c r="AB498" s="53"/>
      <c r="AC498" s="23"/>
      <c r="AD498" s="83"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148</v>
      </c>
      <c r="U499" s="501">
        <v>0</v>
      </c>
      <c r="V499" s="501"/>
      <c r="W499" s="53"/>
      <c r="X499" s="23"/>
      <c r="Y499" s="83" t="s">
        <v>148</v>
      </c>
      <c r="Z499" s="501">
        <v>0</v>
      </c>
      <c r="AA499" s="501"/>
      <c r="AB499" s="53"/>
      <c r="AC499" s="23"/>
      <c r="AD499" s="83"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211</v>
      </c>
      <c r="U500" s="502">
        <f>U496+U497+U498-U499</f>
        <v>0</v>
      </c>
      <c r="V500" s="502"/>
      <c r="W500" s="53"/>
      <c r="X500" s="23"/>
      <c r="Y500" s="83" t="s">
        <v>211</v>
      </c>
      <c r="Z500" s="502">
        <f>Z496+Z497+Z498-Z499</f>
        <v>0</v>
      </c>
      <c r="AA500" s="502"/>
      <c r="AB500" s="53"/>
      <c r="AC500" s="23"/>
      <c r="AD500" s="83" t="s">
        <v>211</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C502+E502+G502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m6jAMN+ezol+kjCCldZUa37xGj7EZTuQQAqeu+RfEpcFNiFgIglo1w1ySi5S4Ko3QaPEo4To5u51YGoxoTrafQ==" saltValue="yNkJhkSLML4VMt5UO9sS1w==" spinCount="100000" sheet="1" objects="1" scenarios="1" formatColumns="0" formatRows="0"/>
  <protectedRanges>
    <protectedRange sqref="D11" name="Plage1"/>
  </protectedRanges>
  <mergeCells count="473">
    <mergeCell ref="AF423:AF425"/>
    <mergeCell ref="AG423:AG425"/>
    <mergeCell ref="AH423:AH425"/>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C423:C425"/>
    <mergeCell ref="D423:D425"/>
    <mergeCell ref="E423:E425"/>
    <mergeCell ref="F423:F425"/>
    <mergeCell ref="L423:L425"/>
    <mergeCell ref="M423:M425"/>
    <mergeCell ref="N423:N425"/>
    <mergeCell ref="O423:O425"/>
    <mergeCell ref="AE423:AE425"/>
    <mergeCell ref="AF378:AF380"/>
    <mergeCell ref="AG378:AG380"/>
    <mergeCell ref="AH378:AH380"/>
    <mergeCell ref="AJ378:AJ380"/>
    <mergeCell ref="AK378:AK380"/>
    <mergeCell ref="U379:U380"/>
    <mergeCell ref="V379:V380"/>
    <mergeCell ref="W379:W380"/>
    <mergeCell ref="X379:X380"/>
    <mergeCell ref="Y379:Y380"/>
    <mergeCell ref="AE378:AE380"/>
    <mergeCell ref="AJ333:AJ335"/>
    <mergeCell ref="AK333:AK335"/>
    <mergeCell ref="U334:U335"/>
    <mergeCell ref="V334:V335"/>
    <mergeCell ref="W334:W335"/>
    <mergeCell ref="X334:X335"/>
    <mergeCell ref="Y334:Y335"/>
    <mergeCell ref="B378:B380"/>
    <mergeCell ref="C378:C380"/>
    <mergeCell ref="D378:D380"/>
    <mergeCell ref="E378:E380"/>
    <mergeCell ref="F378:F380"/>
    <mergeCell ref="L378:L380"/>
    <mergeCell ref="M378:M380"/>
    <mergeCell ref="N378:N380"/>
    <mergeCell ref="O378:O380"/>
    <mergeCell ref="P378:P380"/>
    <mergeCell ref="Q378:Q380"/>
    <mergeCell ref="R378:R380"/>
    <mergeCell ref="Z378:Z380"/>
    <mergeCell ref="AA378:AA380"/>
    <mergeCell ref="AB378:AB380"/>
    <mergeCell ref="AC378:AC380"/>
    <mergeCell ref="AD378:AD380"/>
    <mergeCell ref="Z333:Z335"/>
    <mergeCell ref="AA333:AA335"/>
    <mergeCell ref="AB333:AB335"/>
    <mergeCell ref="AC333:AC335"/>
    <mergeCell ref="AD333:AD335"/>
    <mergeCell ref="AE333:AE335"/>
    <mergeCell ref="AF333:AF335"/>
    <mergeCell ref="AG333:AG335"/>
    <mergeCell ref="AH333:AH335"/>
    <mergeCell ref="AC288:AC290"/>
    <mergeCell ref="AD288:AD290"/>
    <mergeCell ref="AE288:AE290"/>
    <mergeCell ref="AF288:AF290"/>
    <mergeCell ref="AG288:AG290"/>
    <mergeCell ref="AH288:AH290"/>
    <mergeCell ref="AJ288:AJ290"/>
    <mergeCell ref="AK288:AK290"/>
    <mergeCell ref="U289:U290"/>
    <mergeCell ref="V289:V290"/>
    <mergeCell ref="W289:W290"/>
    <mergeCell ref="X289:X290"/>
    <mergeCell ref="Y289:Y290"/>
    <mergeCell ref="B288:B290"/>
    <mergeCell ref="C288:C290"/>
    <mergeCell ref="D288:D290"/>
    <mergeCell ref="E288:E290"/>
    <mergeCell ref="F288:F290"/>
    <mergeCell ref="L288:L290"/>
    <mergeCell ref="M288:M290"/>
    <mergeCell ref="N288:N290"/>
    <mergeCell ref="O288:O290"/>
    <mergeCell ref="AF243:AF245"/>
    <mergeCell ref="AG243:AG245"/>
    <mergeCell ref="AH243:AH245"/>
    <mergeCell ref="AJ243:AJ245"/>
    <mergeCell ref="AK243:AK245"/>
    <mergeCell ref="U244:U245"/>
    <mergeCell ref="V244:V245"/>
    <mergeCell ref="W244:W245"/>
    <mergeCell ref="X244:X245"/>
    <mergeCell ref="Y244:Y245"/>
    <mergeCell ref="P243:P245"/>
    <mergeCell ref="Q243:Q245"/>
    <mergeCell ref="R243:R245"/>
    <mergeCell ref="Z243:Z245"/>
    <mergeCell ref="AA243:AA245"/>
    <mergeCell ref="AB243:AB245"/>
    <mergeCell ref="AC243:AC245"/>
    <mergeCell ref="AD243:AD245"/>
    <mergeCell ref="AE243:AE245"/>
    <mergeCell ref="B243:B245"/>
    <mergeCell ref="C243:C245"/>
    <mergeCell ref="D243:D245"/>
    <mergeCell ref="E243:E245"/>
    <mergeCell ref="F243:F245"/>
    <mergeCell ref="L243:L245"/>
    <mergeCell ref="M243:M245"/>
    <mergeCell ref="N243:N245"/>
    <mergeCell ref="O243:O245"/>
    <mergeCell ref="AF198:AF200"/>
    <mergeCell ref="AG198:AG200"/>
    <mergeCell ref="AH198:AH200"/>
    <mergeCell ref="AJ198:AJ200"/>
    <mergeCell ref="AK198:AK200"/>
    <mergeCell ref="U199:U200"/>
    <mergeCell ref="V199:V200"/>
    <mergeCell ref="W199:W200"/>
    <mergeCell ref="X199:X200"/>
    <mergeCell ref="Y199:Y200"/>
    <mergeCell ref="P198:P200"/>
    <mergeCell ref="Q198:Q200"/>
    <mergeCell ref="R198:R200"/>
    <mergeCell ref="Z198:Z200"/>
    <mergeCell ref="AA198:AA200"/>
    <mergeCell ref="AB198:AB200"/>
    <mergeCell ref="AC198:AC200"/>
    <mergeCell ref="AD198:AD200"/>
    <mergeCell ref="AE198:AE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B63:B65"/>
    <mergeCell ref="C63:C65"/>
    <mergeCell ref="D63:D65"/>
    <mergeCell ref="E63:E65"/>
    <mergeCell ref="F63:F65"/>
    <mergeCell ref="L63:L65"/>
    <mergeCell ref="M63:M65"/>
    <mergeCell ref="N63:N65"/>
    <mergeCell ref="O63:O65"/>
    <mergeCell ref="AD18:AD20"/>
    <mergeCell ref="AE18:AE20"/>
    <mergeCell ref="AF18:AF20"/>
    <mergeCell ref="AG18:AG20"/>
    <mergeCell ref="AH18:AH20"/>
    <mergeCell ref="AJ18:AJ20"/>
    <mergeCell ref="AK18:AK20"/>
    <mergeCell ref="U19:U20"/>
    <mergeCell ref="V19:V20"/>
    <mergeCell ref="W19:W20"/>
    <mergeCell ref="X19:X20"/>
    <mergeCell ref="Y19:Y20"/>
    <mergeCell ref="AH4:AH6"/>
    <mergeCell ref="AJ4:AJ6"/>
    <mergeCell ref="AK4:AK6"/>
    <mergeCell ref="U5:U6"/>
    <mergeCell ref="V5:V6"/>
    <mergeCell ref="W5:W6"/>
    <mergeCell ref="X5:X6"/>
    <mergeCell ref="Y5:Y6"/>
    <mergeCell ref="B18:B20"/>
    <mergeCell ref="C18:C20"/>
    <mergeCell ref="D18:D20"/>
    <mergeCell ref="E18:E20"/>
    <mergeCell ref="F18:F20"/>
    <mergeCell ref="L18:L20"/>
    <mergeCell ref="M18:M20"/>
    <mergeCell ref="N18:N20"/>
    <mergeCell ref="O18:O20"/>
    <mergeCell ref="P18:P20"/>
    <mergeCell ref="Q18:Q20"/>
    <mergeCell ref="R18:R20"/>
    <mergeCell ref="Z18:Z20"/>
    <mergeCell ref="AA18:AA20"/>
    <mergeCell ref="AB18:AB20"/>
    <mergeCell ref="AC18:AC20"/>
    <mergeCell ref="AE484:AG484"/>
    <mergeCell ref="AE485:AG485"/>
    <mergeCell ref="AE494:AG494"/>
    <mergeCell ref="AE495:AG495"/>
    <mergeCell ref="B4:B6"/>
    <mergeCell ref="C4:C6"/>
    <mergeCell ref="D4:D6"/>
    <mergeCell ref="E4:E6"/>
    <mergeCell ref="F4:F6"/>
    <mergeCell ref="L4:L6"/>
    <mergeCell ref="M4:M6"/>
    <mergeCell ref="N4:N6"/>
    <mergeCell ref="O4:O6"/>
    <mergeCell ref="P4:P6"/>
    <mergeCell ref="Q4:Q6"/>
    <mergeCell ref="R4:R6"/>
    <mergeCell ref="Z4:Z6"/>
    <mergeCell ref="AA4:AA6"/>
    <mergeCell ref="AB4:AB6"/>
    <mergeCell ref="AC4:AC6"/>
    <mergeCell ref="AD4:AD6"/>
    <mergeCell ref="AE4:AE6"/>
    <mergeCell ref="AF4:AF6"/>
    <mergeCell ref="AG4:AG6"/>
    <mergeCell ref="AE496:AF496"/>
    <mergeCell ref="AE497:AF497"/>
    <mergeCell ref="AE498:AF498"/>
    <mergeCell ref="AE499:AF499"/>
    <mergeCell ref="AE500:AF500"/>
    <mergeCell ref="AE486:AF486"/>
    <mergeCell ref="AE487:AF487"/>
    <mergeCell ref="AE488:AF488"/>
    <mergeCell ref="AE489:AF489"/>
    <mergeCell ref="AE490:AF490"/>
    <mergeCell ref="AE493:AG493"/>
    <mergeCell ref="AE473:AG473"/>
    <mergeCell ref="AE476:AF476"/>
    <mergeCell ref="AE477:AF477"/>
    <mergeCell ref="AE478:AF478"/>
    <mergeCell ref="AE479:AF479"/>
    <mergeCell ref="AE480:AF480"/>
    <mergeCell ref="AE483:AG483"/>
    <mergeCell ref="AE474:AG474"/>
    <mergeCell ref="AE475:AG475"/>
    <mergeCell ref="AD462:AG462"/>
    <mergeCell ref="AE463:AG463"/>
    <mergeCell ref="AE466:AF466"/>
    <mergeCell ref="AE467:AF467"/>
    <mergeCell ref="AE468:AF468"/>
    <mergeCell ref="AE469:AF469"/>
    <mergeCell ref="AE470:AF470"/>
    <mergeCell ref="AE464:AG464"/>
    <mergeCell ref="AE465:AG465"/>
    <mergeCell ref="U495:W495"/>
    <mergeCell ref="Z494:AB494"/>
    <mergeCell ref="Z495:AB495"/>
    <mergeCell ref="U500:V500"/>
    <mergeCell ref="Z500:AA500"/>
    <mergeCell ref="U498:V498"/>
    <mergeCell ref="Z498:AA498"/>
    <mergeCell ref="U499:V499"/>
    <mergeCell ref="Z499:AA499"/>
    <mergeCell ref="U496:V496"/>
    <mergeCell ref="Z496:AA496"/>
    <mergeCell ref="U497:V497"/>
    <mergeCell ref="Z497:AA497"/>
    <mergeCell ref="U490:V490"/>
    <mergeCell ref="Z490:AA490"/>
    <mergeCell ref="U493:W493"/>
    <mergeCell ref="Z493:AB493"/>
    <mergeCell ref="U488:V488"/>
    <mergeCell ref="Z488:AA488"/>
    <mergeCell ref="U489:V489"/>
    <mergeCell ref="Z489:AA489"/>
    <mergeCell ref="U494:W494"/>
    <mergeCell ref="U486:V486"/>
    <mergeCell ref="Z486:AA486"/>
    <mergeCell ref="U487:V487"/>
    <mergeCell ref="Z487:AA487"/>
    <mergeCell ref="U480:V480"/>
    <mergeCell ref="Z480:AA480"/>
    <mergeCell ref="U483:W483"/>
    <mergeCell ref="Z483:AB483"/>
    <mergeCell ref="U484:W484"/>
    <mergeCell ref="U485:W485"/>
    <mergeCell ref="Z484:AB484"/>
    <mergeCell ref="Z485:AB485"/>
    <mergeCell ref="U478:V478"/>
    <mergeCell ref="Z478:AA478"/>
    <mergeCell ref="U479:V479"/>
    <mergeCell ref="Z479:AA479"/>
    <mergeCell ref="K477:N477"/>
    <mergeCell ref="O477:P477"/>
    <mergeCell ref="U477:V477"/>
    <mergeCell ref="Z477:AA477"/>
    <mergeCell ref="K476:N476"/>
    <mergeCell ref="O476:P476"/>
    <mergeCell ref="U476:V476"/>
    <mergeCell ref="Z476:AA476"/>
    <mergeCell ref="K475:N475"/>
    <mergeCell ref="O475:P475"/>
    <mergeCell ref="K474:N474"/>
    <mergeCell ref="O474:P474"/>
    <mergeCell ref="K472:N472"/>
    <mergeCell ref="O472:P472"/>
    <mergeCell ref="U473:W473"/>
    <mergeCell ref="Z473:AB473"/>
    <mergeCell ref="U474:W474"/>
    <mergeCell ref="U475:W475"/>
    <mergeCell ref="Z474:AB474"/>
    <mergeCell ref="Z475:AB475"/>
    <mergeCell ref="K473:N473"/>
    <mergeCell ref="O473:P473"/>
    <mergeCell ref="K470:N470"/>
    <mergeCell ref="O470:P470"/>
    <mergeCell ref="K471:N471"/>
    <mergeCell ref="O471:P471"/>
    <mergeCell ref="K469:N469"/>
    <mergeCell ref="O469:P469"/>
    <mergeCell ref="U470:V470"/>
    <mergeCell ref="Z470:AA470"/>
    <mergeCell ref="K468:N468"/>
    <mergeCell ref="O468:P468"/>
    <mergeCell ref="U469:V469"/>
    <mergeCell ref="Z469:AA469"/>
    <mergeCell ref="K467:N467"/>
    <mergeCell ref="O467:P467"/>
    <mergeCell ref="U468:V468"/>
    <mergeCell ref="Z468:AA468"/>
    <mergeCell ref="K466:N466"/>
    <mergeCell ref="O466:P466"/>
    <mergeCell ref="U467:V467"/>
    <mergeCell ref="Z467:AA467"/>
    <mergeCell ref="U466:V466"/>
    <mergeCell ref="Z466:AA466"/>
    <mergeCell ref="J285:K285"/>
    <mergeCell ref="J330:K330"/>
    <mergeCell ref="K465:N465"/>
    <mergeCell ref="O465:P465"/>
    <mergeCell ref="K464:N464"/>
    <mergeCell ref="O464:P464"/>
    <mergeCell ref="Y462:AB462"/>
    <mergeCell ref="K463:N463"/>
    <mergeCell ref="O463:P463"/>
    <mergeCell ref="U463:W463"/>
    <mergeCell ref="Z463:AB463"/>
    <mergeCell ref="U423:Y423"/>
    <mergeCell ref="U464:W464"/>
    <mergeCell ref="U465:W465"/>
    <mergeCell ref="Z464:AB464"/>
    <mergeCell ref="Z465:AB465"/>
    <mergeCell ref="P288:P290"/>
    <mergeCell ref="Q288:Q290"/>
    <mergeCell ref="R288:R290"/>
    <mergeCell ref="Z288:Z290"/>
    <mergeCell ref="AA288:AA290"/>
    <mergeCell ref="AB288:AB290"/>
    <mergeCell ref="L333:L335"/>
    <mergeCell ref="M333:M335"/>
    <mergeCell ref="B462:G462"/>
    <mergeCell ref="K462:N462"/>
    <mergeCell ref="O462:P462"/>
    <mergeCell ref="T462:W462"/>
    <mergeCell ref="U378:Y378"/>
    <mergeCell ref="U333:Y333"/>
    <mergeCell ref="H370:J370"/>
    <mergeCell ref="H415:J415"/>
    <mergeCell ref="J375:K375"/>
    <mergeCell ref="J420:K420"/>
    <mergeCell ref="B333:B335"/>
    <mergeCell ref="C333:C335"/>
    <mergeCell ref="D333:D335"/>
    <mergeCell ref="E333:E335"/>
    <mergeCell ref="F333:F335"/>
    <mergeCell ref="N333:N335"/>
    <mergeCell ref="O333:O335"/>
    <mergeCell ref="P333:P335"/>
    <mergeCell ref="Q333:Q335"/>
    <mergeCell ref="R333:R335"/>
    <mergeCell ref="P423:P425"/>
    <mergeCell ref="Q423:Q425"/>
    <mergeCell ref="R423:R425"/>
    <mergeCell ref="B423:B425"/>
    <mergeCell ref="B2:D2"/>
    <mergeCell ref="E2:F2"/>
    <mergeCell ref="H280:J280"/>
    <mergeCell ref="H325:J325"/>
    <mergeCell ref="U4:Y4"/>
    <mergeCell ref="U63:Y63"/>
    <mergeCell ref="U153:Y153"/>
    <mergeCell ref="H10:J10"/>
    <mergeCell ref="H55:J55"/>
    <mergeCell ref="H100:J100"/>
    <mergeCell ref="H145:J145"/>
    <mergeCell ref="H190:J190"/>
    <mergeCell ref="H235:J235"/>
    <mergeCell ref="J15:K15"/>
    <mergeCell ref="J60:K60"/>
    <mergeCell ref="J105:K105"/>
    <mergeCell ref="J150:K150"/>
    <mergeCell ref="J195:K195"/>
    <mergeCell ref="U243:Y243"/>
    <mergeCell ref="U288:Y288"/>
    <mergeCell ref="U198:Y198"/>
    <mergeCell ref="U108:Y108"/>
    <mergeCell ref="U18:Y18"/>
    <mergeCell ref="J240:K240"/>
  </mergeCells>
  <phoneticPr fontId="2" type="noConversion"/>
  <printOptions horizontalCentered="1" verticalCentered="1"/>
  <pageMargins left="0" right="0" top="0.75" bottom="0.5" header="0.5" footer="0.2"/>
  <pageSetup paperSize="5" scale="87" pageOrder="overThenDown" orientation="landscape" horizontalDpi="4294967293" verticalDpi="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J50"/>
  <sheetViews>
    <sheetView showGridLines="0" workbookViewId="0">
      <selection activeCell="G22" sqref="G22"/>
    </sheetView>
  </sheetViews>
  <sheetFormatPr defaultColWidth="8.85546875" defaultRowHeight="15.6" customHeight="1" x14ac:dyDescent="0.2"/>
  <cols>
    <col min="8" max="10" width="11.7109375" customWidth="1"/>
  </cols>
  <sheetData>
    <row r="1" spans="1:10" ht="15.6" customHeight="1" x14ac:dyDescent="0.2">
      <c r="A1" s="47"/>
      <c r="B1" s="47"/>
      <c r="C1" s="47"/>
      <c r="D1" s="47"/>
      <c r="E1" s="47"/>
      <c r="F1" s="47"/>
      <c r="G1" s="47"/>
      <c r="H1" s="47"/>
      <c r="I1" s="47"/>
      <c r="J1" s="47"/>
    </row>
    <row r="2" spans="1:10" s="145" customFormat="1" ht="15.6" customHeight="1" x14ac:dyDescent="0.25">
      <c r="A2" s="583" t="str">
        <f>JANVIER!H10</f>
        <v>SYNDICAT DES MÉTALLOS SL</v>
      </c>
      <c r="B2" s="583"/>
      <c r="C2" s="583"/>
      <c r="D2" s="583"/>
      <c r="E2" s="583"/>
      <c r="F2" s="583" t="str">
        <f>JANVIER!H10</f>
        <v>SYNDICAT DES MÉTALLOS SL</v>
      </c>
      <c r="G2" s="583"/>
      <c r="H2" s="583"/>
      <c r="I2" s="583"/>
      <c r="J2" s="583"/>
    </row>
    <row r="3" spans="1:10" s="145" customFormat="1" ht="15.6" customHeight="1" x14ac:dyDescent="0.25">
      <c r="A3" s="583" t="s">
        <v>292</v>
      </c>
      <c r="B3" s="583"/>
      <c r="C3" s="583"/>
      <c r="D3" s="583"/>
      <c r="E3" s="583"/>
      <c r="F3" s="583"/>
      <c r="G3" s="583"/>
      <c r="H3" s="583"/>
      <c r="I3" s="583"/>
      <c r="J3" s="583"/>
    </row>
    <row r="4" spans="1:10" s="145" customFormat="1" ht="15.6" customHeight="1" x14ac:dyDescent="0.25">
      <c r="B4" s="148"/>
      <c r="C4" s="148"/>
      <c r="D4" s="148"/>
      <c r="E4" s="148"/>
      <c r="F4" s="309" t="s">
        <v>293</v>
      </c>
      <c r="G4" s="149">
        <f>JANVIER!E11</f>
        <v>0</v>
      </c>
      <c r="H4" s="148"/>
      <c r="I4" s="148"/>
      <c r="J4" s="148"/>
    </row>
    <row r="5" spans="1:10" ht="15.6" customHeight="1" x14ac:dyDescent="0.2">
      <c r="A5" s="47" t="s">
        <v>50</v>
      </c>
      <c r="B5" s="47"/>
      <c r="C5" s="47"/>
      <c r="D5" s="47"/>
      <c r="E5" s="47"/>
      <c r="F5" s="47"/>
      <c r="G5" s="487" t="s">
        <v>485</v>
      </c>
      <c r="H5" s="333" t="s">
        <v>203</v>
      </c>
      <c r="I5" s="133"/>
      <c r="J5" s="47"/>
    </row>
    <row r="6" spans="1:10" ht="15.6" customHeight="1" thickBot="1" x14ac:dyDescent="0.25">
      <c r="A6" s="47"/>
      <c r="B6" s="47"/>
      <c r="C6" s="47"/>
      <c r="D6" s="47"/>
      <c r="E6" s="47"/>
      <c r="F6" s="47"/>
      <c r="G6" s="47"/>
      <c r="H6" s="47"/>
      <c r="I6" s="47"/>
      <c r="J6" s="47"/>
    </row>
    <row r="7" spans="1:10" ht="15.6" customHeight="1" x14ac:dyDescent="0.2">
      <c r="A7" s="47" t="s">
        <v>294</v>
      </c>
      <c r="B7" s="47"/>
      <c r="C7" s="47"/>
      <c r="D7" s="47"/>
      <c r="E7" s="47"/>
      <c r="F7" s="47"/>
      <c r="G7" s="47"/>
      <c r="H7" s="47"/>
      <c r="I7" s="47" t="s">
        <v>52</v>
      </c>
      <c r="J7" s="419">
        <f>'RAP FÉV'!J39</f>
        <v>0</v>
      </c>
    </row>
    <row r="8" spans="1:10" ht="15.6" customHeight="1" x14ac:dyDescent="0.2">
      <c r="A8" s="128" t="s">
        <v>295</v>
      </c>
      <c r="B8" s="128"/>
      <c r="C8" s="128"/>
      <c r="D8" s="128"/>
      <c r="E8" s="128"/>
      <c r="F8" s="47"/>
      <c r="G8" s="47"/>
      <c r="H8" s="47"/>
      <c r="I8" s="47"/>
      <c r="J8" s="134"/>
    </row>
    <row r="9" spans="1:10" ht="15.6" customHeight="1" x14ac:dyDescent="0.2">
      <c r="A9" s="47" t="s">
        <v>296</v>
      </c>
      <c r="B9" s="47"/>
      <c r="C9" s="47"/>
      <c r="D9" s="47"/>
      <c r="E9" s="47"/>
      <c r="F9" s="47"/>
      <c r="G9" s="47"/>
      <c r="H9" s="47"/>
      <c r="I9" s="413">
        <f>SUM(MARS!$B$7)</f>
        <v>0</v>
      </c>
      <c r="J9" s="135"/>
    </row>
    <row r="10" spans="1:10" ht="15.6" customHeight="1" x14ac:dyDescent="0.2">
      <c r="A10" s="47" t="s">
        <v>297</v>
      </c>
      <c r="B10" s="47"/>
      <c r="C10" s="47"/>
      <c r="D10" s="47"/>
      <c r="E10" s="47"/>
      <c r="F10" s="47"/>
      <c r="G10" s="47"/>
      <c r="H10" s="47"/>
      <c r="I10" s="414">
        <f>SUM(MARS!$C$7)</f>
        <v>0</v>
      </c>
      <c r="J10" s="135"/>
    </row>
    <row r="11" spans="1:10" ht="15.6" customHeight="1" x14ac:dyDescent="0.2">
      <c r="A11" s="47" t="s">
        <v>298</v>
      </c>
      <c r="B11" s="47"/>
      <c r="C11" s="47"/>
      <c r="D11" s="47"/>
      <c r="E11" s="47"/>
      <c r="F11" s="47"/>
      <c r="G11" s="47"/>
      <c r="H11" s="47"/>
      <c r="I11" s="414">
        <f>SUM(MARS!$D$7)</f>
        <v>0</v>
      </c>
      <c r="J11" s="135"/>
    </row>
    <row r="12" spans="1:10" ht="15.6" customHeight="1" x14ac:dyDescent="0.2">
      <c r="A12" s="47" t="s">
        <v>487</v>
      </c>
      <c r="B12" s="47"/>
      <c r="C12" s="47"/>
      <c r="D12" s="47"/>
      <c r="E12" s="47"/>
      <c r="F12" s="47"/>
      <c r="G12" s="47"/>
      <c r="H12" s="47"/>
      <c r="I12" s="414">
        <f>SUM(MARS!$E$7)</f>
        <v>0</v>
      </c>
      <c r="J12" s="135"/>
    </row>
    <row r="13" spans="1:10" ht="15.6" customHeight="1" x14ac:dyDescent="0.2">
      <c r="A13" s="47" t="s">
        <v>299</v>
      </c>
      <c r="B13" s="47"/>
      <c r="C13" s="47"/>
      <c r="D13" s="47"/>
      <c r="E13" s="47"/>
      <c r="F13" s="47"/>
      <c r="G13" s="47"/>
      <c r="H13" s="47"/>
      <c r="I13" s="414">
        <f>SUM(MARS!$F$7)</f>
        <v>0</v>
      </c>
      <c r="J13" s="135"/>
    </row>
    <row r="14" spans="1:10" ht="15.6" customHeight="1" x14ac:dyDescent="0.2">
      <c r="A14" s="47" t="s">
        <v>300</v>
      </c>
      <c r="B14" s="47"/>
      <c r="C14" s="47"/>
      <c r="D14" s="47"/>
      <c r="E14" s="47"/>
      <c r="F14" s="47"/>
      <c r="G14" s="47"/>
      <c r="H14" s="47"/>
      <c r="I14" s="414">
        <f>SUM(MARS!$L$7:$O$7)</f>
        <v>0</v>
      </c>
      <c r="J14" s="135"/>
    </row>
    <row r="15" spans="1:10" ht="15.6" customHeight="1" x14ac:dyDescent="0.2">
      <c r="A15" s="47"/>
      <c r="B15" s="47" t="s">
        <v>53</v>
      </c>
      <c r="C15" s="137" t="s">
        <v>301</v>
      </c>
      <c r="D15" s="47"/>
      <c r="E15" s="47"/>
      <c r="F15" s="47"/>
      <c r="G15" s="47"/>
      <c r="H15" s="47"/>
      <c r="I15" s="414">
        <f>SUM(MARS!$Q$7:$R$7)</f>
        <v>0</v>
      </c>
      <c r="J15" s="135"/>
    </row>
    <row r="16" spans="1:10" ht="15.6" customHeight="1" thickBot="1" x14ac:dyDescent="0.25">
      <c r="A16" s="47"/>
      <c r="B16" s="47"/>
      <c r="C16" s="137" t="s">
        <v>302</v>
      </c>
      <c r="D16" s="47"/>
      <c r="E16" s="47"/>
      <c r="F16" s="47"/>
      <c r="G16" s="47"/>
      <c r="H16" s="47"/>
      <c r="I16" s="415">
        <f>SUM(MARS!$P$7)</f>
        <v>0</v>
      </c>
      <c r="J16" s="135"/>
    </row>
    <row r="17" spans="1:10" ht="15.6" customHeight="1" thickBot="1" x14ac:dyDescent="0.25">
      <c r="A17" s="47"/>
      <c r="B17" s="128" t="s">
        <v>303</v>
      </c>
      <c r="C17" s="47"/>
      <c r="D17" s="47"/>
      <c r="E17" s="47"/>
      <c r="F17" s="47"/>
      <c r="G17" s="47"/>
      <c r="H17" s="47"/>
      <c r="I17" s="128"/>
      <c r="J17" s="174">
        <f>SUM(I9:I16)</f>
        <v>0</v>
      </c>
    </row>
    <row r="18" spans="1:10" ht="15.6" customHeight="1" thickTop="1" thickBot="1" x14ac:dyDescent="0.25">
      <c r="A18" s="47"/>
      <c r="B18" s="128" t="s">
        <v>304</v>
      </c>
      <c r="C18" s="47"/>
      <c r="D18" s="47"/>
      <c r="E18" s="47"/>
      <c r="F18" s="47"/>
      <c r="G18" s="47"/>
      <c r="H18" s="47"/>
      <c r="I18" s="47"/>
      <c r="J18" s="420">
        <f>SUM(J7+J17)</f>
        <v>0</v>
      </c>
    </row>
    <row r="19" spans="1:10" ht="15.6" customHeight="1" x14ac:dyDescent="0.2">
      <c r="A19" s="47"/>
      <c r="B19" s="47"/>
      <c r="C19" s="47"/>
      <c r="D19" s="47"/>
      <c r="E19" s="47"/>
      <c r="F19" s="47"/>
      <c r="G19" s="47"/>
      <c r="H19" s="47"/>
      <c r="I19" s="47"/>
      <c r="J19" s="136" t="s">
        <v>50</v>
      </c>
    </row>
    <row r="20" spans="1:10" ht="15.6" customHeight="1" x14ac:dyDescent="0.2">
      <c r="A20" s="128" t="s">
        <v>305</v>
      </c>
      <c r="B20" s="47"/>
      <c r="C20" s="47"/>
      <c r="D20" s="47"/>
      <c r="E20" s="47"/>
      <c r="F20" s="47"/>
      <c r="G20" s="47"/>
      <c r="H20" s="47"/>
      <c r="I20" s="47"/>
      <c r="J20" s="135"/>
    </row>
    <row r="21" spans="1:10" ht="15.6" customHeight="1" thickBot="1" x14ac:dyDescent="0.25">
      <c r="A21" s="47" t="s">
        <v>306</v>
      </c>
      <c r="B21" s="47"/>
      <c r="C21" s="47"/>
      <c r="D21" s="47"/>
      <c r="E21" s="47"/>
      <c r="F21" s="47"/>
      <c r="G21" s="47"/>
      <c r="H21" s="47"/>
      <c r="I21" s="47"/>
      <c r="J21" s="135"/>
    </row>
    <row r="22" spans="1:10" ht="15.6" customHeight="1" x14ac:dyDescent="0.2">
      <c r="A22" s="47" t="s">
        <v>307</v>
      </c>
      <c r="B22" s="47"/>
      <c r="C22" s="47"/>
      <c r="D22" s="47"/>
      <c r="E22" s="47"/>
      <c r="F22" s="47"/>
      <c r="G22" s="47"/>
      <c r="H22" s="419">
        <f>SUM(MARS!$U$7)</f>
        <v>0</v>
      </c>
      <c r="I22" s="47"/>
      <c r="J22" s="135"/>
    </row>
    <row r="23" spans="1:10" ht="15.6" customHeight="1" x14ac:dyDescent="0.2">
      <c r="A23" s="47" t="s">
        <v>308</v>
      </c>
      <c r="B23" s="47"/>
      <c r="C23" s="47"/>
      <c r="D23" s="47"/>
      <c r="E23" s="47"/>
      <c r="F23" s="47"/>
      <c r="G23" s="47"/>
      <c r="H23" s="416">
        <f>SUM(MARS!$V$7)</f>
        <v>0</v>
      </c>
      <c r="I23" s="47"/>
      <c r="J23" s="135"/>
    </row>
    <row r="24" spans="1:10" ht="15.6" customHeight="1" thickBot="1" x14ac:dyDescent="0.25">
      <c r="A24" s="47" t="s">
        <v>309</v>
      </c>
      <c r="B24" s="47"/>
      <c r="C24" s="47"/>
      <c r="D24" s="47"/>
      <c r="E24" s="47"/>
      <c r="F24" s="47"/>
      <c r="G24" s="47"/>
      <c r="H24" s="416">
        <f>SUM(MARS!$W$7:'MARS'!$X$7)</f>
        <v>0</v>
      </c>
      <c r="I24" s="47"/>
      <c r="J24" s="135"/>
    </row>
    <row r="25" spans="1:10" ht="15.6" customHeight="1" thickBot="1" x14ac:dyDescent="0.25">
      <c r="A25" s="47" t="s">
        <v>310</v>
      </c>
      <c r="B25" s="47"/>
      <c r="C25" s="47"/>
      <c r="D25" s="47"/>
      <c r="E25" s="47"/>
      <c r="F25" s="47"/>
      <c r="G25" s="47"/>
      <c r="H25" s="415">
        <f>SUM(MARS!$Y$7)</f>
        <v>0</v>
      </c>
      <c r="I25" s="417">
        <f>SUM(H22:H25)</f>
        <v>0</v>
      </c>
      <c r="J25" s="135"/>
    </row>
    <row r="26" spans="1:10" ht="15.6" customHeight="1" x14ac:dyDescent="0.2">
      <c r="A26" s="47" t="s">
        <v>311</v>
      </c>
      <c r="B26" s="47"/>
      <c r="C26" s="47"/>
      <c r="D26" s="47"/>
      <c r="E26" s="47"/>
      <c r="F26" s="47"/>
      <c r="G26" s="47"/>
      <c r="H26" s="143"/>
      <c r="I26" s="414">
        <f>SUM(MARS!$Z$7)</f>
        <v>0</v>
      </c>
      <c r="J26" s="135"/>
    </row>
    <row r="27" spans="1:10" ht="15.6" customHeight="1" x14ac:dyDescent="0.2">
      <c r="A27" s="47" t="s">
        <v>312</v>
      </c>
      <c r="B27" s="47"/>
      <c r="C27" s="47"/>
      <c r="D27" s="47"/>
      <c r="E27" s="47"/>
      <c r="F27" s="47"/>
      <c r="G27" s="47"/>
      <c r="H27" s="47"/>
      <c r="I27" s="414">
        <f>SUM(MARS!$AA$7)</f>
        <v>0</v>
      </c>
      <c r="J27" s="135"/>
    </row>
    <row r="28" spans="1:10" ht="15.6" customHeight="1" x14ac:dyDescent="0.2">
      <c r="A28" s="47" t="s">
        <v>313</v>
      </c>
      <c r="B28" s="47"/>
      <c r="C28" s="47"/>
      <c r="D28" s="47"/>
      <c r="E28" s="47"/>
      <c r="F28" s="47"/>
      <c r="G28" s="47"/>
      <c r="H28" s="47"/>
      <c r="I28" s="414">
        <f>SUM(MARS!$AB$7)</f>
        <v>0</v>
      </c>
      <c r="J28" s="135"/>
    </row>
    <row r="29" spans="1:10" ht="15.6" customHeight="1" x14ac:dyDescent="0.2">
      <c r="A29" s="47" t="s">
        <v>314</v>
      </c>
      <c r="B29" s="47"/>
      <c r="C29" s="47"/>
      <c r="D29" s="47"/>
      <c r="E29" s="47"/>
      <c r="F29" s="47"/>
      <c r="G29" s="47"/>
      <c r="H29" s="47"/>
      <c r="I29" s="414">
        <f>SUM(MARS!$AC$7)</f>
        <v>0</v>
      </c>
      <c r="J29" s="135"/>
    </row>
    <row r="30" spans="1:10" ht="15.6" customHeight="1" x14ac:dyDescent="0.2">
      <c r="A30" s="47" t="s">
        <v>315</v>
      </c>
      <c r="B30" s="47"/>
      <c r="C30" s="47"/>
      <c r="D30" s="47"/>
      <c r="E30" s="47"/>
      <c r="F30" s="47"/>
      <c r="G30" s="47"/>
      <c r="H30" s="47"/>
      <c r="I30" s="414">
        <f>SUM(MARS!$AD$7)</f>
        <v>0</v>
      </c>
      <c r="J30" s="135"/>
    </row>
    <row r="31" spans="1:10" ht="15.6" customHeight="1" x14ac:dyDescent="0.2">
      <c r="A31" s="47" t="s">
        <v>316</v>
      </c>
      <c r="B31" s="47"/>
      <c r="C31" s="47"/>
      <c r="D31" s="47"/>
      <c r="E31" s="47"/>
      <c r="F31" s="47"/>
      <c r="G31" s="47"/>
      <c r="H31" s="47"/>
      <c r="I31" s="414">
        <f>SUM(MARS!$AE$7)</f>
        <v>0</v>
      </c>
      <c r="J31" s="135"/>
    </row>
    <row r="32" spans="1:10" ht="15.6" customHeight="1" x14ac:dyDescent="0.2">
      <c r="A32" s="47" t="s">
        <v>317</v>
      </c>
      <c r="B32" s="47"/>
      <c r="C32" s="47"/>
      <c r="D32" s="47"/>
      <c r="E32" s="47"/>
      <c r="F32" s="47"/>
      <c r="G32" s="47"/>
      <c r="H32" s="47"/>
      <c r="I32" s="414">
        <f>SUM(MARS!$AF$7)</f>
        <v>0</v>
      </c>
      <c r="J32" s="135"/>
    </row>
    <row r="33" spans="1:10" ht="15.6" customHeight="1" x14ac:dyDescent="0.2">
      <c r="A33" s="47" t="s">
        <v>318</v>
      </c>
      <c r="B33" s="47"/>
      <c r="C33" s="47"/>
      <c r="D33" s="47"/>
      <c r="E33" s="47"/>
      <c r="F33" s="47"/>
      <c r="G33" s="47"/>
      <c r="H33" s="47"/>
      <c r="I33" s="414">
        <f>SUM(MARS!$AG$7)</f>
        <v>0</v>
      </c>
      <c r="J33" s="135"/>
    </row>
    <row r="34" spans="1:10" ht="15.6" customHeight="1" x14ac:dyDescent="0.2">
      <c r="A34" s="47" t="s">
        <v>319</v>
      </c>
      <c r="B34" s="47"/>
      <c r="C34" s="47"/>
      <c r="D34" s="47"/>
      <c r="E34" s="47"/>
      <c r="F34" s="47"/>
      <c r="G34" s="47"/>
      <c r="H34" s="47"/>
      <c r="I34" s="414">
        <f>SUM(MARS!$AH$7)</f>
        <v>0</v>
      </c>
      <c r="J34" s="135"/>
    </row>
    <row r="35" spans="1:10" ht="15.6" customHeight="1" x14ac:dyDescent="0.2">
      <c r="A35" s="47" t="s">
        <v>319</v>
      </c>
      <c r="B35" s="47"/>
      <c r="C35" s="47"/>
      <c r="D35" s="47"/>
      <c r="E35" s="47"/>
      <c r="F35" s="47"/>
      <c r="G35" s="47"/>
      <c r="H35" s="47"/>
      <c r="I35" s="418">
        <v>0</v>
      </c>
      <c r="J35" s="135"/>
    </row>
    <row r="36" spans="1:10" ht="15.6" customHeight="1" x14ac:dyDescent="0.2">
      <c r="A36" s="47" t="s">
        <v>320</v>
      </c>
      <c r="B36" s="47"/>
      <c r="C36" s="47"/>
      <c r="D36" s="47"/>
      <c r="E36" s="47"/>
      <c r="F36" s="47"/>
      <c r="G36" s="47"/>
      <c r="H36" s="47"/>
      <c r="I36" s="414">
        <f>SUM(MARS!$AJ$7)</f>
        <v>0</v>
      </c>
      <c r="J36" s="135"/>
    </row>
    <row r="37" spans="1:10" ht="15.6" customHeight="1" thickBot="1" x14ac:dyDescent="0.25">
      <c r="A37" s="47" t="s">
        <v>321</v>
      </c>
      <c r="B37" s="47"/>
      <c r="C37" s="47"/>
      <c r="D37" s="47"/>
      <c r="E37" s="47"/>
      <c r="F37" s="47"/>
      <c r="G37" s="47"/>
      <c r="H37" s="47"/>
      <c r="I37" s="415">
        <f>SUM(MARS!$AK$7)</f>
        <v>0</v>
      </c>
      <c r="J37" s="135"/>
    </row>
    <row r="38" spans="1:10" ht="15.6" customHeight="1" thickBot="1" x14ac:dyDescent="0.25">
      <c r="A38" s="47" t="s">
        <v>322</v>
      </c>
      <c r="B38" s="47"/>
      <c r="C38" s="47"/>
      <c r="D38" s="47"/>
      <c r="E38" s="47"/>
      <c r="F38" s="47"/>
      <c r="G38" s="47"/>
      <c r="H38" s="47"/>
      <c r="I38" s="124"/>
      <c r="J38" s="421">
        <f>SUM(I25:I37)</f>
        <v>0</v>
      </c>
    </row>
    <row r="39" spans="1:10" ht="15.6" customHeight="1" thickTop="1" thickBot="1" x14ac:dyDescent="0.25">
      <c r="A39" s="128" t="s">
        <v>323</v>
      </c>
      <c r="B39" s="47"/>
      <c r="C39" s="47"/>
      <c r="D39" s="47"/>
      <c r="E39" s="47"/>
      <c r="F39" s="47"/>
      <c r="G39" s="47"/>
      <c r="H39" s="47"/>
      <c r="I39" s="47"/>
      <c r="J39" s="422">
        <f>SUM(J18-J38)</f>
        <v>0</v>
      </c>
    </row>
    <row r="40" spans="1:10" ht="15.6" customHeight="1" x14ac:dyDescent="0.2">
      <c r="A40" s="47"/>
      <c r="B40" s="47"/>
      <c r="C40" s="47"/>
      <c r="D40" s="47"/>
      <c r="E40" s="47"/>
      <c r="F40" s="47"/>
      <c r="G40" s="47"/>
      <c r="H40" s="47"/>
      <c r="I40" s="47"/>
      <c r="J40" s="47"/>
    </row>
    <row r="41" spans="1:10" ht="15.6" customHeight="1" x14ac:dyDescent="0.2">
      <c r="A41" s="47" t="s">
        <v>324</v>
      </c>
      <c r="B41" s="47"/>
      <c r="C41" s="47"/>
      <c r="D41" s="47"/>
      <c r="E41" s="47"/>
      <c r="F41" s="47"/>
      <c r="G41" s="47"/>
      <c r="H41" s="47"/>
      <c r="I41" s="47"/>
      <c r="J41" s="47"/>
    </row>
    <row r="42" spans="1:10" ht="15.6" customHeight="1" x14ac:dyDescent="0.2">
      <c r="A42" s="47" t="s">
        <v>325</v>
      </c>
      <c r="B42" s="47"/>
      <c r="C42" s="47"/>
      <c r="D42" s="47"/>
      <c r="E42" s="47"/>
      <c r="F42" s="47"/>
      <c r="G42" s="47"/>
      <c r="H42" s="47"/>
      <c r="I42" s="47"/>
      <c r="J42" s="47"/>
    </row>
    <row r="43" spans="1:10" ht="15.6" customHeight="1" x14ac:dyDescent="0.2">
      <c r="A43" s="47" t="s">
        <v>326</v>
      </c>
      <c r="B43" s="47"/>
      <c r="C43" s="47"/>
      <c r="D43" s="47"/>
      <c r="E43" s="47"/>
      <c r="F43" s="47"/>
      <c r="G43" s="47"/>
      <c r="H43" s="47"/>
      <c r="I43" s="585"/>
      <c r="J43" s="586"/>
    </row>
    <row r="44" spans="1:10" ht="15.6" customHeight="1" x14ac:dyDescent="0.2">
      <c r="A44" s="47"/>
      <c r="B44" s="47"/>
      <c r="C44" s="47"/>
      <c r="D44" s="47"/>
      <c r="E44" s="47"/>
      <c r="F44" s="47"/>
      <c r="G44" s="47"/>
      <c r="H44" s="47"/>
      <c r="I44" s="47"/>
      <c r="J44" s="47"/>
    </row>
    <row r="45" spans="1:10" ht="15.6" customHeight="1" x14ac:dyDescent="0.2">
      <c r="A45" s="130"/>
      <c r="B45" s="130"/>
      <c r="C45" s="130" t="s">
        <v>50</v>
      </c>
      <c r="D45" s="130"/>
      <c r="E45" s="47"/>
      <c r="F45" s="47"/>
      <c r="G45" s="47"/>
      <c r="H45" s="130"/>
      <c r="I45" s="130"/>
      <c r="J45" s="130"/>
    </row>
    <row r="46" spans="1:10" ht="15.6" customHeight="1" x14ac:dyDescent="0.2">
      <c r="A46" s="47"/>
      <c r="B46" s="47"/>
      <c r="C46" s="47"/>
      <c r="D46" s="131" t="s">
        <v>327</v>
      </c>
      <c r="E46" s="47"/>
      <c r="F46" s="47"/>
      <c r="G46" s="47"/>
      <c r="H46" s="124"/>
      <c r="I46" s="124"/>
      <c r="J46" s="138" t="s">
        <v>328</v>
      </c>
    </row>
    <row r="47" spans="1:10" ht="15.6" customHeight="1" x14ac:dyDescent="0.2">
      <c r="A47" s="47"/>
      <c r="B47" s="47"/>
      <c r="C47" s="47"/>
      <c r="D47" s="47"/>
      <c r="E47" s="47"/>
      <c r="F47" s="47"/>
      <c r="G47" s="47"/>
      <c r="H47" s="47" t="s">
        <v>50</v>
      </c>
      <c r="I47" s="47"/>
      <c r="J47" s="47"/>
    </row>
    <row r="48" spans="1:10" ht="15.6" customHeight="1" x14ac:dyDescent="0.2">
      <c r="A48" s="587" t="s">
        <v>380</v>
      </c>
      <c r="B48" s="587"/>
      <c r="C48" s="587"/>
      <c r="D48" s="587"/>
      <c r="E48" s="587"/>
      <c r="F48" s="587"/>
      <c r="G48" s="587"/>
      <c r="H48" s="587"/>
      <c r="I48" s="587"/>
      <c r="J48" s="587"/>
    </row>
    <row r="49" spans="1:10" ht="15.6" customHeight="1" x14ac:dyDescent="0.2">
      <c r="A49" s="132" t="s">
        <v>329</v>
      </c>
      <c r="B49" s="132"/>
      <c r="C49" s="132"/>
      <c r="D49" s="132"/>
      <c r="E49" s="132"/>
      <c r="F49" s="132"/>
      <c r="G49" s="132"/>
      <c r="H49" s="132"/>
      <c r="I49" s="132"/>
      <c r="J49" s="47"/>
    </row>
    <row r="50" spans="1:10" ht="15.6" customHeight="1" x14ac:dyDescent="0.2">
      <c r="A50" s="132" t="s">
        <v>330</v>
      </c>
      <c r="B50" s="132"/>
      <c r="C50" s="132"/>
      <c r="D50" s="132"/>
      <c r="E50" s="132"/>
      <c r="F50" s="132"/>
      <c r="G50" s="132"/>
      <c r="H50" s="132"/>
      <c r="I50" s="132"/>
      <c r="J50" s="47"/>
    </row>
  </sheetData>
  <sheetProtection algorithmName="SHA-512" hashValue="TaY4e2F94iR5fWMb3g00tFeoPfZq+YsPMolcseOfbLUx+SlPNFh42MJkxHTCA/MUmt6IuCHHsR4SDfJQr1KKMQ==" saltValue="rFJBOt1ShENYzOCqG7Oj8g=="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86</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87</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448</v>
      </c>
      <c r="C4" s="519" t="s">
        <v>449</v>
      </c>
      <c r="D4" s="519" t="s">
        <v>450</v>
      </c>
      <c r="E4" s="519" t="s">
        <v>451</v>
      </c>
      <c r="F4" s="562" t="s">
        <v>452</v>
      </c>
      <c r="G4" s="263"/>
      <c r="H4" s="264"/>
      <c r="I4" s="265"/>
      <c r="J4" s="260"/>
      <c r="K4" s="264"/>
      <c r="L4" s="544" t="s">
        <v>453</v>
      </c>
      <c r="M4" s="519" t="s">
        <v>454</v>
      </c>
      <c r="N4" s="519" t="s">
        <v>455</v>
      </c>
      <c r="O4" s="519" t="s">
        <v>456</v>
      </c>
      <c r="P4" s="519" t="s">
        <v>457</v>
      </c>
      <c r="Q4" s="528" t="s">
        <v>458</v>
      </c>
      <c r="R4" s="531" t="s">
        <v>459</v>
      </c>
      <c r="S4" s="364"/>
      <c r="T4" s="365"/>
      <c r="U4" s="525" t="s">
        <v>460</v>
      </c>
      <c r="V4" s="526"/>
      <c r="W4" s="526"/>
      <c r="X4" s="526"/>
      <c r="Y4" s="527"/>
      <c r="Z4" s="528" t="s">
        <v>461</v>
      </c>
      <c r="AA4" s="519" t="s">
        <v>462</v>
      </c>
      <c r="AB4" s="519" t="s">
        <v>463</v>
      </c>
      <c r="AC4" s="528" t="s">
        <v>464</v>
      </c>
      <c r="AD4" s="519" t="s">
        <v>465</v>
      </c>
      <c r="AE4" s="519" t="s">
        <v>466</v>
      </c>
      <c r="AF4" s="519" t="s">
        <v>467</v>
      </c>
      <c r="AG4" s="565" t="s">
        <v>468</v>
      </c>
      <c r="AH4" s="531" t="s">
        <v>469</v>
      </c>
      <c r="AI4" s="268"/>
      <c r="AJ4" s="572" t="s">
        <v>470</v>
      </c>
      <c r="AK4" s="531" t="s">
        <v>471</v>
      </c>
      <c r="AL4" s="33"/>
    </row>
    <row r="5" spans="1:38" s="81" customFormat="1" ht="15.6" customHeight="1" x14ac:dyDescent="0.2">
      <c r="A5" s="260"/>
      <c r="B5" s="545"/>
      <c r="C5" s="520"/>
      <c r="D5" s="520"/>
      <c r="E5" s="520"/>
      <c r="F5" s="563"/>
      <c r="G5" s="263" t="s">
        <v>3</v>
      </c>
      <c r="H5" s="264" t="s">
        <v>105</v>
      </c>
      <c r="I5" s="265" t="s">
        <v>106</v>
      </c>
      <c r="J5" s="260" t="s">
        <v>101</v>
      </c>
      <c r="K5" s="264" t="s">
        <v>96</v>
      </c>
      <c r="L5" s="545"/>
      <c r="M5" s="520"/>
      <c r="N5" s="520"/>
      <c r="O5" s="520"/>
      <c r="P5" s="520"/>
      <c r="Q5" s="529"/>
      <c r="R5" s="532"/>
      <c r="S5" s="366" t="s">
        <v>46</v>
      </c>
      <c r="T5" s="260" t="s">
        <v>46</v>
      </c>
      <c r="U5" s="575" t="s">
        <v>472</v>
      </c>
      <c r="V5" s="576" t="s">
        <v>473</v>
      </c>
      <c r="W5" s="576" t="s">
        <v>131</v>
      </c>
      <c r="X5" s="576" t="s">
        <v>132</v>
      </c>
      <c r="Y5" s="576" t="s">
        <v>474</v>
      </c>
      <c r="Z5" s="529"/>
      <c r="AA5" s="520"/>
      <c r="AB5" s="520"/>
      <c r="AC5" s="529"/>
      <c r="AD5" s="520"/>
      <c r="AE5" s="520"/>
      <c r="AF5" s="520"/>
      <c r="AG5" s="566"/>
      <c r="AH5" s="532"/>
      <c r="AI5" s="271" t="s">
        <v>117</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Avril</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147</v>
      </c>
      <c r="AB10" s="23"/>
      <c r="AC10" s="23"/>
      <c r="AD10" s="23"/>
      <c r="AE10" s="23"/>
      <c r="AF10" s="23"/>
      <c r="AG10" s="23"/>
      <c r="AH10" s="23"/>
      <c r="AI10" s="23"/>
      <c r="AJ10" s="23"/>
      <c r="AK10" s="23"/>
      <c r="AL10" s="43"/>
    </row>
    <row r="11" spans="1:38" s="114" customFormat="1" ht="12.75" customHeight="1" x14ac:dyDescent="0.2">
      <c r="A11" s="116"/>
      <c r="B11" s="283" t="s">
        <v>144</v>
      </c>
      <c r="C11" s="304" t="s">
        <v>212</v>
      </c>
      <c r="D11" s="283" t="s">
        <v>145</v>
      </c>
      <c r="E11" s="252">
        <f>MARS!E11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Avril</v>
      </c>
      <c r="AK11" s="252">
        <f>$E$11</f>
        <v>0</v>
      </c>
      <c r="AL11" s="116"/>
    </row>
    <row r="12" spans="1:38" s="114" customFormat="1" ht="12.75" customHeight="1" x14ac:dyDescent="0.2">
      <c r="A12" s="116"/>
      <c r="B12" s="283" t="s">
        <v>6</v>
      </c>
      <c r="C12" s="111" t="s">
        <v>47</v>
      </c>
      <c r="D12" s="107"/>
      <c r="E12" s="107"/>
      <c r="F12" s="107"/>
      <c r="G12" s="112"/>
      <c r="H12" s="107"/>
      <c r="I12" s="39" t="s">
        <v>146</v>
      </c>
      <c r="J12" s="107"/>
      <c r="K12" s="107"/>
      <c r="L12" s="113"/>
      <c r="M12" s="107"/>
      <c r="N12" s="107"/>
      <c r="O12" s="107"/>
      <c r="P12" s="106"/>
      <c r="Q12" s="107"/>
      <c r="R12" s="106"/>
      <c r="S12" s="116"/>
      <c r="T12" s="116"/>
      <c r="U12" s="107"/>
      <c r="V12" s="107"/>
      <c r="W12" s="107"/>
      <c r="X12" s="107"/>
      <c r="Y12" s="107"/>
      <c r="Z12" s="107"/>
      <c r="AA12" s="107"/>
      <c r="AB12" s="28" t="s">
        <v>148</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149</v>
      </c>
      <c r="D15" s="3"/>
      <c r="E15" s="284"/>
      <c r="F15" s="1"/>
      <c r="G15" s="285"/>
      <c r="H15" s="2" t="s">
        <v>150</v>
      </c>
      <c r="I15" s="368"/>
      <c r="J15" s="534" t="s">
        <v>151</v>
      </c>
      <c r="K15" s="535"/>
      <c r="L15" s="3"/>
      <c r="M15" s="3"/>
      <c r="N15" s="3"/>
      <c r="O15" s="5" t="s">
        <v>152</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448</v>
      </c>
      <c r="C18" s="536" t="s">
        <v>449</v>
      </c>
      <c r="D18" s="536" t="s">
        <v>450</v>
      </c>
      <c r="E18" s="536" t="s">
        <v>451</v>
      </c>
      <c r="F18" s="539" t="s">
        <v>475</v>
      </c>
      <c r="G18" s="292"/>
      <c r="H18" s="2"/>
      <c r="I18" s="293"/>
      <c r="J18" s="13"/>
      <c r="K18" s="2"/>
      <c r="L18" s="547" t="s">
        <v>453</v>
      </c>
      <c r="M18" s="536" t="s">
        <v>454</v>
      </c>
      <c r="N18" s="536" t="s">
        <v>455</v>
      </c>
      <c r="O18" s="536" t="s">
        <v>456</v>
      </c>
      <c r="P18" s="536" t="s">
        <v>457</v>
      </c>
      <c r="Q18" s="536" t="s">
        <v>458</v>
      </c>
      <c r="R18" s="539" t="s">
        <v>459</v>
      </c>
      <c r="S18" s="44"/>
      <c r="T18" s="1"/>
      <c r="U18" s="522" t="s">
        <v>92</v>
      </c>
      <c r="V18" s="523"/>
      <c r="W18" s="523"/>
      <c r="X18" s="523"/>
      <c r="Y18" s="524"/>
      <c r="Z18" s="536" t="s">
        <v>461</v>
      </c>
      <c r="AA18" s="536" t="s">
        <v>462</v>
      </c>
      <c r="AB18" s="536" t="s">
        <v>463</v>
      </c>
      <c r="AC18" s="536" t="s">
        <v>464</v>
      </c>
      <c r="AD18" s="536" t="s">
        <v>465</v>
      </c>
      <c r="AE18" s="536" t="s">
        <v>466</v>
      </c>
      <c r="AF18" s="536" t="s">
        <v>467</v>
      </c>
      <c r="AG18" s="568" t="s">
        <v>468</v>
      </c>
      <c r="AH18" s="539" t="s">
        <v>469</v>
      </c>
      <c r="AI18" s="15"/>
      <c r="AJ18" s="547" t="s">
        <v>470</v>
      </c>
      <c r="AK18" s="539" t="s">
        <v>471</v>
      </c>
      <c r="AL18" s="381"/>
    </row>
    <row r="19" spans="1:38" s="4" customFormat="1" ht="15.6" customHeight="1" x14ac:dyDescent="0.2">
      <c r="A19" s="1"/>
      <c r="B19" s="548"/>
      <c r="C19" s="537"/>
      <c r="D19" s="537"/>
      <c r="E19" s="537"/>
      <c r="F19" s="540"/>
      <c r="G19" s="292" t="s">
        <v>3</v>
      </c>
      <c r="H19" s="2" t="s">
        <v>105</v>
      </c>
      <c r="I19" s="293" t="s">
        <v>106</v>
      </c>
      <c r="J19" s="13" t="s">
        <v>101</v>
      </c>
      <c r="K19" s="2" t="s">
        <v>96</v>
      </c>
      <c r="L19" s="548"/>
      <c r="M19" s="537"/>
      <c r="N19" s="537"/>
      <c r="O19" s="537"/>
      <c r="P19" s="537"/>
      <c r="Q19" s="537"/>
      <c r="R19" s="540"/>
      <c r="S19" s="44"/>
      <c r="T19" s="1"/>
      <c r="U19" s="577" t="s">
        <v>472</v>
      </c>
      <c r="V19" s="579" t="s">
        <v>473</v>
      </c>
      <c r="W19" s="579" t="s">
        <v>131</v>
      </c>
      <c r="X19" s="579" t="s">
        <v>132</v>
      </c>
      <c r="Y19" s="579" t="s">
        <v>474</v>
      </c>
      <c r="Z19" s="537"/>
      <c r="AA19" s="537"/>
      <c r="AB19" s="537"/>
      <c r="AC19" s="537"/>
      <c r="AD19" s="537"/>
      <c r="AE19" s="537"/>
      <c r="AF19" s="537"/>
      <c r="AG19" s="569"/>
      <c r="AH19" s="540"/>
      <c r="AI19" s="6" t="s">
        <v>117</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Avril</v>
      </c>
      <c r="H21" s="337" t="s">
        <v>157</v>
      </c>
      <c r="I21" s="338"/>
      <c r="J21" s="223">
        <f>MARS!E2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158</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147</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Avril</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Avril</v>
      </c>
      <c r="AK56" s="113">
        <f>$E$11</f>
        <v>0</v>
      </c>
      <c r="AL56" s="116"/>
    </row>
    <row r="57" spans="1:38" s="114" customFormat="1" ht="12.75" customHeight="1" x14ac:dyDescent="0.2">
      <c r="A57" s="116"/>
      <c r="B57" s="106" t="str">
        <f>$B$12</f>
        <v>Page No.</v>
      </c>
      <c r="C57" s="111">
        <f>C12+1</f>
        <v>2</v>
      </c>
      <c r="D57" s="107"/>
      <c r="E57" s="107"/>
      <c r="F57" s="107"/>
      <c r="G57" s="112"/>
      <c r="H57" s="107"/>
      <c r="I57" s="39" t="s">
        <v>146</v>
      </c>
      <c r="J57" s="107"/>
      <c r="K57" s="107"/>
      <c r="L57" s="113"/>
      <c r="M57" s="107"/>
      <c r="N57" s="107"/>
      <c r="O57" s="107"/>
      <c r="P57" s="106"/>
      <c r="Q57" s="107"/>
      <c r="R57" s="106"/>
      <c r="S57" s="116"/>
      <c r="T57" s="116"/>
      <c r="U57" s="107"/>
      <c r="V57" s="107"/>
      <c r="W57" s="107"/>
      <c r="X57" s="107"/>
      <c r="Y57" s="107"/>
      <c r="Z57" s="107"/>
      <c r="AA57" s="107"/>
      <c r="AB57" s="28" t="s">
        <v>148</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149</v>
      </c>
      <c r="D60" s="3"/>
      <c r="E60" s="284"/>
      <c r="F60" s="1"/>
      <c r="G60" s="285"/>
      <c r="H60" s="2" t="s">
        <v>150</v>
      </c>
      <c r="I60" s="368"/>
      <c r="J60" s="534" t="s">
        <v>151</v>
      </c>
      <c r="K60" s="535"/>
      <c r="L60" s="3"/>
      <c r="M60" s="3"/>
      <c r="N60" s="3"/>
      <c r="O60" s="5" t="s">
        <v>152</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448</v>
      </c>
      <c r="C63" s="536" t="s">
        <v>449</v>
      </c>
      <c r="D63" s="536" t="s">
        <v>450</v>
      </c>
      <c r="E63" s="536" t="s">
        <v>451</v>
      </c>
      <c r="F63" s="539" t="s">
        <v>475</v>
      </c>
      <c r="G63" s="292"/>
      <c r="H63" s="2"/>
      <c r="I63" s="293"/>
      <c r="J63" s="13"/>
      <c r="K63" s="2"/>
      <c r="L63" s="547" t="s">
        <v>453</v>
      </c>
      <c r="M63" s="536" t="s">
        <v>454</v>
      </c>
      <c r="N63" s="536" t="s">
        <v>455</v>
      </c>
      <c r="O63" s="536" t="s">
        <v>456</v>
      </c>
      <c r="P63" s="536" t="s">
        <v>457</v>
      </c>
      <c r="Q63" s="536" t="s">
        <v>458</v>
      </c>
      <c r="R63" s="539" t="s">
        <v>459</v>
      </c>
      <c r="S63" s="44"/>
      <c r="T63" s="1"/>
      <c r="U63" s="522" t="s">
        <v>92</v>
      </c>
      <c r="V63" s="523"/>
      <c r="W63" s="523"/>
      <c r="X63" s="523"/>
      <c r="Y63" s="524"/>
      <c r="Z63" s="536" t="s">
        <v>461</v>
      </c>
      <c r="AA63" s="536" t="s">
        <v>462</v>
      </c>
      <c r="AB63" s="536" t="s">
        <v>463</v>
      </c>
      <c r="AC63" s="536" t="s">
        <v>464</v>
      </c>
      <c r="AD63" s="536" t="s">
        <v>465</v>
      </c>
      <c r="AE63" s="536" t="s">
        <v>466</v>
      </c>
      <c r="AF63" s="536" t="s">
        <v>467</v>
      </c>
      <c r="AG63" s="568" t="s">
        <v>468</v>
      </c>
      <c r="AH63" s="539" t="s">
        <v>469</v>
      </c>
      <c r="AI63" s="15"/>
      <c r="AJ63" s="547" t="s">
        <v>470</v>
      </c>
      <c r="AK63" s="539" t="s">
        <v>471</v>
      </c>
      <c r="AL63" s="381"/>
    </row>
    <row r="64" spans="1:38" s="4" customFormat="1" ht="15.6" customHeight="1" x14ac:dyDescent="0.2">
      <c r="A64" s="1"/>
      <c r="B64" s="548"/>
      <c r="C64" s="537"/>
      <c r="D64" s="537"/>
      <c r="E64" s="537"/>
      <c r="F64" s="540"/>
      <c r="G64" s="292" t="s">
        <v>3</v>
      </c>
      <c r="H64" s="2" t="s">
        <v>105</v>
      </c>
      <c r="I64" s="293" t="s">
        <v>106</v>
      </c>
      <c r="J64" s="13" t="s">
        <v>101</v>
      </c>
      <c r="K64" s="2" t="s">
        <v>96</v>
      </c>
      <c r="L64" s="548"/>
      <c r="M64" s="537"/>
      <c r="N64" s="537"/>
      <c r="O64" s="537"/>
      <c r="P64" s="537"/>
      <c r="Q64" s="537"/>
      <c r="R64" s="540"/>
      <c r="S64" s="44"/>
      <c r="T64" s="1"/>
      <c r="U64" s="577" t="s">
        <v>472</v>
      </c>
      <c r="V64" s="579" t="s">
        <v>473</v>
      </c>
      <c r="W64" s="579" t="s">
        <v>131</v>
      </c>
      <c r="X64" s="579" t="s">
        <v>132</v>
      </c>
      <c r="Y64" s="579" t="s">
        <v>474</v>
      </c>
      <c r="Z64" s="537"/>
      <c r="AA64" s="537"/>
      <c r="AB64" s="537"/>
      <c r="AC64" s="537"/>
      <c r="AD64" s="537"/>
      <c r="AE64" s="537"/>
      <c r="AF64" s="537"/>
      <c r="AG64" s="569"/>
      <c r="AH64" s="540"/>
      <c r="AI64" s="6" t="s">
        <v>117</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Avril</v>
      </c>
      <c r="H66" s="337" t="s">
        <v>157</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158</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147</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Avril</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Avril</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146</v>
      </c>
      <c r="J102" s="107"/>
      <c r="K102" s="107"/>
      <c r="L102" s="113"/>
      <c r="M102" s="107"/>
      <c r="N102" s="107"/>
      <c r="O102" s="107"/>
      <c r="P102" s="106"/>
      <c r="Q102" s="107"/>
      <c r="R102" s="106"/>
      <c r="S102" s="116"/>
      <c r="T102" s="116"/>
      <c r="U102" s="107"/>
      <c r="V102" s="107"/>
      <c r="W102" s="107"/>
      <c r="X102" s="107"/>
      <c r="Y102" s="107"/>
      <c r="Z102" s="107"/>
      <c r="AA102" s="107"/>
      <c r="AB102" s="28" t="s">
        <v>148</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149</v>
      </c>
      <c r="D105" s="3"/>
      <c r="E105" s="284"/>
      <c r="F105" s="1"/>
      <c r="G105" s="285"/>
      <c r="H105" s="2" t="s">
        <v>150</v>
      </c>
      <c r="I105" s="368"/>
      <c r="J105" s="534" t="s">
        <v>151</v>
      </c>
      <c r="K105" s="535"/>
      <c r="L105" s="3"/>
      <c r="M105" s="3"/>
      <c r="N105" s="3"/>
      <c r="O105" s="5" t="s">
        <v>152</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448</v>
      </c>
      <c r="C108" s="536" t="s">
        <v>449</v>
      </c>
      <c r="D108" s="536" t="s">
        <v>450</v>
      </c>
      <c r="E108" s="536" t="s">
        <v>451</v>
      </c>
      <c r="F108" s="539" t="s">
        <v>475</v>
      </c>
      <c r="G108" s="292"/>
      <c r="H108" s="2"/>
      <c r="I108" s="293"/>
      <c r="J108" s="13"/>
      <c r="K108" s="2"/>
      <c r="L108" s="547" t="s">
        <v>453</v>
      </c>
      <c r="M108" s="536" t="s">
        <v>454</v>
      </c>
      <c r="N108" s="536" t="s">
        <v>455</v>
      </c>
      <c r="O108" s="536" t="s">
        <v>456</v>
      </c>
      <c r="P108" s="536" t="s">
        <v>457</v>
      </c>
      <c r="Q108" s="536" t="s">
        <v>458</v>
      </c>
      <c r="R108" s="539" t="s">
        <v>459</v>
      </c>
      <c r="S108" s="44"/>
      <c r="T108" s="1"/>
      <c r="U108" s="522" t="s">
        <v>92</v>
      </c>
      <c r="V108" s="523"/>
      <c r="W108" s="523"/>
      <c r="X108" s="523"/>
      <c r="Y108" s="524"/>
      <c r="Z108" s="536" t="s">
        <v>461</v>
      </c>
      <c r="AA108" s="536" t="s">
        <v>462</v>
      </c>
      <c r="AB108" s="536" t="s">
        <v>463</v>
      </c>
      <c r="AC108" s="536" t="s">
        <v>464</v>
      </c>
      <c r="AD108" s="536" t="s">
        <v>465</v>
      </c>
      <c r="AE108" s="536" t="s">
        <v>466</v>
      </c>
      <c r="AF108" s="536" t="s">
        <v>467</v>
      </c>
      <c r="AG108" s="568" t="s">
        <v>468</v>
      </c>
      <c r="AH108" s="539" t="s">
        <v>469</v>
      </c>
      <c r="AI108" s="15"/>
      <c r="AJ108" s="547" t="s">
        <v>470</v>
      </c>
      <c r="AK108" s="539" t="s">
        <v>471</v>
      </c>
      <c r="AL108" s="381"/>
    </row>
    <row r="109" spans="1:38" s="4" customFormat="1" ht="15.75" customHeight="1" x14ac:dyDescent="0.2">
      <c r="A109" s="1"/>
      <c r="B109" s="548"/>
      <c r="C109" s="537"/>
      <c r="D109" s="537"/>
      <c r="E109" s="537"/>
      <c r="F109" s="540"/>
      <c r="G109" s="292" t="s">
        <v>3</v>
      </c>
      <c r="H109" s="2" t="s">
        <v>105</v>
      </c>
      <c r="I109" s="293" t="s">
        <v>106</v>
      </c>
      <c r="J109" s="13" t="s">
        <v>101</v>
      </c>
      <c r="K109" s="2" t="s">
        <v>96</v>
      </c>
      <c r="L109" s="548"/>
      <c r="M109" s="537"/>
      <c r="N109" s="537"/>
      <c r="O109" s="537"/>
      <c r="P109" s="537"/>
      <c r="Q109" s="537"/>
      <c r="R109" s="540"/>
      <c r="S109" s="44"/>
      <c r="T109" s="1"/>
      <c r="U109" s="577" t="s">
        <v>472</v>
      </c>
      <c r="V109" s="579" t="s">
        <v>473</v>
      </c>
      <c r="W109" s="579" t="s">
        <v>131</v>
      </c>
      <c r="X109" s="579" t="s">
        <v>132</v>
      </c>
      <c r="Y109" s="579" t="s">
        <v>474</v>
      </c>
      <c r="Z109" s="537"/>
      <c r="AA109" s="537"/>
      <c r="AB109" s="537"/>
      <c r="AC109" s="537"/>
      <c r="AD109" s="537"/>
      <c r="AE109" s="537"/>
      <c r="AF109" s="537"/>
      <c r="AG109" s="569"/>
      <c r="AH109" s="540"/>
      <c r="AI109" s="6" t="s">
        <v>117</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Avril</v>
      </c>
      <c r="H111" s="337" t="s">
        <v>157</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158</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147</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Avril</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Avril</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146</v>
      </c>
      <c r="J147" s="107"/>
      <c r="K147" s="107"/>
      <c r="L147" s="113"/>
      <c r="M147" s="107"/>
      <c r="N147" s="107"/>
      <c r="O147" s="107"/>
      <c r="P147" s="106"/>
      <c r="Q147" s="107"/>
      <c r="R147" s="106"/>
      <c r="S147" s="116"/>
      <c r="T147" s="116"/>
      <c r="U147" s="107"/>
      <c r="V147" s="107"/>
      <c r="W147" s="107"/>
      <c r="X147" s="107"/>
      <c r="Y147" s="107"/>
      <c r="Z147" s="107"/>
      <c r="AA147" s="107"/>
      <c r="AB147" s="28" t="s">
        <v>148</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149</v>
      </c>
      <c r="D150" s="3"/>
      <c r="E150" s="284"/>
      <c r="F150" s="1"/>
      <c r="G150" s="285"/>
      <c r="H150" s="2" t="s">
        <v>150</v>
      </c>
      <c r="I150" s="368"/>
      <c r="J150" s="534" t="s">
        <v>151</v>
      </c>
      <c r="K150" s="535"/>
      <c r="L150" s="3"/>
      <c r="M150" s="3"/>
      <c r="N150" s="3"/>
      <c r="O150" s="5" t="s">
        <v>152</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448</v>
      </c>
      <c r="C153" s="536" t="s">
        <v>449</v>
      </c>
      <c r="D153" s="536" t="s">
        <v>450</v>
      </c>
      <c r="E153" s="536" t="s">
        <v>451</v>
      </c>
      <c r="F153" s="539" t="s">
        <v>475</v>
      </c>
      <c r="G153" s="292"/>
      <c r="H153" s="2"/>
      <c r="I153" s="293"/>
      <c r="J153" s="13"/>
      <c r="K153" s="2"/>
      <c r="L153" s="547" t="s">
        <v>453</v>
      </c>
      <c r="M153" s="536" t="s">
        <v>454</v>
      </c>
      <c r="N153" s="536" t="s">
        <v>455</v>
      </c>
      <c r="O153" s="536" t="s">
        <v>456</v>
      </c>
      <c r="P153" s="536" t="s">
        <v>457</v>
      </c>
      <c r="Q153" s="536" t="s">
        <v>458</v>
      </c>
      <c r="R153" s="539" t="s">
        <v>459</v>
      </c>
      <c r="S153" s="44"/>
      <c r="T153" s="1"/>
      <c r="U153" s="522" t="s">
        <v>92</v>
      </c>
      <c r="V153" s="523"/>
      <c r="W153" s="523"/>
      <c r="X153" s="523"/>
      <c r="Y153" s="524"/>
      <c r="Z153" s="536" t="s">
        <v>461</v>
      </c>
      <c r="AA153" s="536" t="s">
        <v>462</v>
      </c>
      <c r="AB153" s="536" t="s">
        <v>463</v>
      </c>
      <c r="AC153" s="536" t="s">
        <v>464</v>
      </c>
      <c r="AD153" s="536" t="s">
        <v>465</v>
      </c>
      <c r="AE153" s="536" t="s">
        <v>466</v>
      </c>
      <c r="AF153" s="536" t="s">
        <v>467</v>
      </c>
      <c r="AG153" s="568" t="s">
        <v>468</v>
      </c>
      <c r="AH153" s="539" t="s">
        <v>469</v>
      </c>
      <c r="AI153" s="15"/>
      <c r="AJ153" s="547" t="s">
        <v>470</v>
      </c>
      <c r="AK153" s="539" t="s">
        <v>471</v>
      </c>
      <c r="AL153" s="381"/>
    </row>
    <row r="154" spans="1:38" s="4" customFormat="1" ht="15.6" customHeight="1" x14ac:dyDescent="0.2">
      <c r="A154" s="1"/>
      <c r="B154" s="548"/>
      <c r="C154" s="537"/>
      <c r="D154" s="537"/>
      <c r="E154" s="537"/>
      <c r="F154" s="540"/>
      <c r="G154" s="292" t="s">
        <v>3</v>
      </c>
      <c r="H154" s="2" t="s">
        <v>105</v>
      </c>
      <c r="I154" s="293" t="s">
        <v>106</v>
      </c>
      <c r="J154" s="13" t="s">
        <v>101</v>
      </c>
      <c r="K154" s="2" t="s">
        <v>96</v>
      </c>
      <c r="L154" s="548"/>
      <c r="M154" s="537"/>
      <c r="N154" s="537"/>
      <c r="O154" s="537"/>
      <c r="P154" s="537"/>
      <c r="Q154" s="537"/>
      <c r="R154" s="540"/>
      <c r="S154" s="44"/>
      <c r="T154" s="1"/>
      <c r="U154" s="577" t="s">
        <v>472</v>
      </c>
      <c r="V154" s="579" t="s">
        <v>473</v>
      </c>
      <c r="W154" s="579" t="s">
        <v>131</v>
      </c>
      <c r="X154" s="579" t="s">
        <v>132</v>
      </c>
      <c r="Y154" s="579" t="s">
        <v>474</v>
      </c>
      <c r="Z154" s="537"/>
      <c r="AA154" s="537"/>
      <c r="AB154" s="537"/>
      <c r="AC154" s="537"/>
      <c r="AD154" s="537"/>
      <c r="AE154" s="537"/>
      <c r="AF154" s="537"/>
      <c r="AG154" s="569"/>
      <c r="AH154" s="540"/>
      <c r="AI154" s="6" t="s">
        <v>117</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Avril</v>
      </c>
      <c r="H156" s="337" t="s">
        <v>157</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158</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147</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Avril</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Avril</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146</v>
      </c>
      <c r="J192" s="107"/>
      <c r="K192" s="107"/>
      <c r="L192" s="113"/>
      <c r="M192" s="107"/>
      <c r="N192" s="107"/>
      <c r="O192" s="107"/>
      <c r="P192" s="106"/>
      <c r="Q192" s="107"/>
      <c r="R192" s="106"/>
      <c r="S192" s="116"/>
      <c r="T192" s="116"/>
      <c r="U192" s="107"/>
      <c r="V192" s="107"/>
      <c r="W192" s="107"/>
      <c r="X192" s="107"/>
      <c r="Y192" s="107"/>
      <c r="Z192" s="107"/>
      <c r="AA192" s="107"/>
      <c r="AB192" s="28" t="s">
        <v>148</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149</v>
      </c>
      <c r="D195" s="3"/>
      <c r="E195" s="284"/>
      <c r="F195" s="1"/>
      <c r="G195" s="285"/>
      <c r="H195" s="2" t="s">
        <v>150</v>
      </c>
      <c r="I195" s="368"/>
      <c r="J195" s="534" t="s">
        <v>151</v>
      </c>
      <c r="K195" s="535"/>
      <c r="L195" s="3"/>
      <c r="M195" s="3"/>
      <c r="N195" s="3"/>
      <c r="O195" s="5" t="s">
        <v>152</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448</v>
      </c>
      <c r="C198" s="536" t="s">
        <v>449</v>
      </c>
      <c r="D198" s="536" t="s">
        <v>450</v>
      </c>
      <c r="E198" s="536" t="s">
        <v>451</v>
      </c>
      <c r="F198" s="539" t="s">
        <v>475</v>
      </c>
      <c r="G198" s="292"/>
      <c r="H198" s="2"/>
      <c r="I198" s="293"/>
      <c r="J198" s="13"/>
      <c r="K198" s="2"/>
      <c r="L198" s="547" t="s">
        <v>453</v>
      </c>
      <c r="M198" s="536" t="s">
        <v>454</v>
      </c>
      <c r="N198" s="536" t="s">
        <v>455</v>
      </c>
      <c r="O198" s="536" t="s">
        <v>456</v>
      </c>
      <c r="P198" s="536" t="s">
        <v>457</v>
      </c>
      <c r="Q198" s="536" t="s">
        <v>458</v>
      </c>
      <c r="R198" s="539" t="s">
        <v>459</v>
      </c>
      <c r="S198" s="44"/>
      <c r="T198" s="1"/>
      <c r="U198" s="522" t="s">
        <v>92</v>
      </c>
      <c r="V198" s="523"/>
      <c r="W198" s="523"/>
      <c r="X198" s="523"/>
      <c r="Y198" s="524"/>
      <c r="Z198" s="536" t="s">
        <v>461</v>
      </c>
      <c r="AA198" s="536" t="s">
        <v>462</v>
      </c>
      <c r="AB198" s="536" t="s">
        <v>463</v>
      </c>
      <c r="AC198" s="536" t="s">
        <v>464</v>
      </c>
      <c r="AD198" s="536" t="s">
        <v>465</v>
      </c>
      <c r="AE198" s="536" t="s">
        <v>466</v>
      </c>
      <c r="AF198" s="536" t="s">
        <v>467</v>
      </c>
      <c r="AG198" s="568" t="s">
        <v>468</v>
      </c>
      <c r="AH198" s="539" t="s">
        <v>469</v>
      </c>
      <c r="AI198" s="15"/>
      <c r="AJ198" s="547" t="s">
        <v>470</v>
      </c>
      <c r="AK198" s="539" t="s">
        <v>471</v>
      </c>
      <c r="AL198" s="381"/>
    </row>
    <row r="199" spans="1:38" s="4" customFormat="1" ht="15.6" customHeight="1" x14ac:dyDescent="0.2">
      <c r="A199" s="1"/>
      <c r="B199" s="548"/>
      <c r="C199" s="537"/>
      <c r="D199" s="537"/>
      <c r="E199" s="537"/>
      <c r="F199" s="540"/>
      <c r="G199" s="292" t="s">
        <v>3</v>
      </c>
      <c r="H199" s="2" t="s">
        <v>105</v>
      </c>
      <c r="I199" s="293" t="s">
        <v>106</v>
      </c>
      <c r="J199" s="13" t="s">
        <v>101</v>
      </c>
      <c r="K199" s="2" t="s">
        <v>96</v>
      </c>
      <c r="L199" s="548"/>
      <c r="M199" s="537"/>
      <c r="N199" s="537"/>
      <c r="O199" s="537"/>
      <c r="P199" s="537"/>
      <c r="Q199" s="537"/>
      <c r="R199" s="540"/>
      <c r="S199" s="44"/>
      <c r="T199" s="1"/>
      <c r="U199" s="577" t="s">
        <v>472</v>
      </c>
      <c r="V199" s="579" t="s">
        <v>473</v>
      </c>
      <c r="W199" s="579" t="s">
        <v>131</v>
      </c>
      <c r="X199" s="579" t="s">
        <v>132</v>
      </c>
      <c r="Y199" s="579" t="s">
        <v>474</v>
      </c>
      <c r="Z199" s="537"/>
      <c r="AA199" s="537"/>
      <c r="AB199" s="537"/>
      <c r="AC199" s="537"/>
      <c r="AD199" s="537"/>
      <c r="AE199" s="537"/>
      <c r="AF199" s="537"/>
      <c r="AG199" s="569"/>
      <c r="AH199" s="540"/>
      <c r="AI199" s="6" t="s">
        <v>117</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Avril</v>
      </c>
      <c r="H201" s="337" t="s">
        <v>157</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158</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147</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Avril</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Avril</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146</v>
      </c>
      <c r="J237" s="107"/>
      <c r="K237" s="107"/>
      <c r="L237" s="113"/>
      <c r="M237" s="107"/>
      <c r="N237" s="107"/>
      <c r="O237" s="107"/>
      <c r="P237" s="106"/>
      <c r="Q237" s="107"/>
      <c r="R237" s="106"/>
      <c r="S237" s="116"/>
      <c r="T237" s="116"/>
      <c r="U237" s="107"/>
      <c r="V237" s="107"/>
      <c r="W237" s="107"/>
      <c r="X237" s="107"/>
      <c r="Y237" s="107"/>
      <c r="Z237" s="107"/>
      <c r="AA237" s="107"/>
      <c r="AB237" s="28" t="s">
        <v>148</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149</v>
      </c>
      <c r="D240" s="3"/>
      <c r="E240" s="284"/>
      <c r="F240" s="1"/>
      <c r="G240" s="285"/>
      <c r="H240" s="2" t="s">
        <v>150</v>
      </c>
      <c r="I240" s="368"/>
      <c r="J240" s="534" t="s">
        <v>151</v>
      </c>
      <c r="K240" s="535"/>
      <c r="L240" s="3"/>
      <c r="M240" s="3"/>
      <c r="N240" s="3"/>
      <c r="O240" s="5" t="s">
        <v>152</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448</v>
      </c>
      <c r="C243" s="536" t="s">
        <v>449</v>
      </c>
      <c r="D243" s="536" t="s">
        <v>450</v>
      </c>
      <c r="E243" s="536" t="s">
        <v>451</v>
      </c>
      <c r="F243" s="539" t="s">
        <v>475</v>
      </c>
      <c r="G243" s="292"/>
      <c r="H243" s="2"/>
      <c r="I243" s="293"/>
      <c r="J243" s="13"/>
      <c r="K243" s="2"/>
      <c r="L243" s="547" t="s">
        <v>453</v>
      </c>
      <c r="M243" s="536" t="s">
        <v>454</v>
      </c>
      <c r="N243" s="536" t="s">
        <v>455</v>
      </c>
      <c r="O243" s="536" t="s">
        <v>456</v>
      </c>
      <c r="P243" s="536" t="s">
        <v>457</v>
      </c>
      <c r="Q243" s="536" t="s">
        <v>458</v>
      </c>
      <c r="R243" s="539" t="s">
        <v>459</v>
      </c>
      <c r="S243" s="44"/>
      <c r="T243" s="1"/>
      <c r="U243" s="522" t="s">
        <v>92</v>
      </c>
      <c r="V243" s="523"/>
      <c r="W243" s="523"/>
      <c r="X243" s="523"/>
      <c r="Y243" s="524"/>
      <c r="Z243" s="536" t="s">
        <v>461</v>
      </c>
      <c r="AA243" s="536" t="s">
        <v>462</v>
      </c>
      <c r="AB243" s="536" t="s">
        <v>463</v>
      </c>
      <c r="AC243" s="536" t="s">
        <v>464</v>
      </c>
      <c r="AD243" s="536" t="s">
        <v>465</v>
      </c>
      <c r="AE243" s="536" t="s">
        <v>466</v>
      </c>
      <c r="AF243" s="536" t="s">
        <v>467</v>
      </c>
      <c r="AG243" s="568" t="s">
        <v>468</v>
      </c>
      <c r="AH243" s="539" t="s">
        <v>469</v>
      </c>
      <c r="AI243" s="15"/>
      <c r="AJ243" s="547" t="s">
        <v>470</v>
      </c>
      <c r="AK243" s="539" t="s">
        <v>471</v>
      </c>
      <c r="AL243" s="381"/>
    </row>
    <row r="244" spans="1:38" s="4" customFormat="1" ht="15.6" customHeight="1" x14ac:dyDescent="0.2">
      <c r="A244" s="1"/>
      <c r="B244" s="548"/>
      <c r="C244" s="537"/>
      <c r="D244" s="537"/>
      <c r="E244" s="537"/>
      <c r="F244" s="540"/>
      <c r="G244" s="292" t="s">
        <v>3</v>
      </c>
      <c r="H244" s="2" t="s">
        <v>105</v>
      </c>
      <c r="I244" s="293" t="s">
        <v>106</v>
      </c>
      <c r="J244" s="13" t="s">
        <v>101</v>
      </c>
      <c r="K244" s="2" t="s">
        <v>96</v>
      </c>
      <c r="L244" s="548"/>
      <c r="M244" s="537"/>
      <c r="N244" s="537"/>
      <c r="O244" s="537"/>
      <c r="P244" s="537"/>
      <c r="Q244" s="537"/>
      <c r="R244" s="540"/>
      <c r="S244" s="44"/>
      <c r="T244" s="1"/>
      <c r="U244" s="577" t="s">
        <v>472</v>
      </c>
      <c r="V244" s="579" t="s">
        <v>473</v>
      </c>
      <c r="W244" s="579" t="s">
        <v>131</v>
      </c>
      <c r="X244" s="579" t="s">
        <v>132</v>
      </c>
      <c r="Y244" s="579" t="s">
        <v>474</v>
      </c>
      <c r="Z244" s="537"/>
      <c r="AA244" s="537"/>
      <c r="AB244" s="537"/>
      <c r="AC244" s="537"/>
      <c r="AD244" s="537"/>
      <c r="AE244" s="537"/>
      <c r="AF244" s="537"/>
      <c r="AG244" s="569"/>
      <c r="AH244" s="540"/>
      <c r="AI244" s="6" t="s">
        <v>117</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Avril</v>
      </c>
      <c r="H246" s="337" t="s">
        <v>157</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158</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147</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Avril</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Avril</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146</v>
      </c>
      <c r="J282" s="107"/>
      <c r="K282" s="107"/>
      <c r="L282" s="113"/>
      <c r="M282" s="107"/>
      <c r="N282" s="107"/>
      <c r="O282" s="107"/>
      <c r="P282" s="106"/>
      <c r="Q282" s="107"/>
      <c r="R282" s="106"/>
      <c r="S282" s="116"/>
      <c r="T282" s="116"/>
      <c r="U282" s="107"/>
      <c r="V282" s="107"/>
      <c r="W282" s="107"/>
      <c r="X282" s="107"/>
      <c r="Y282" s="107"/>
      <c r="Z282" s="107"/>
      <c r="AA282" s="107"/>
      <c r="AB282" s="28" t="s">
        <v>148</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149</v>
      </c>
      <c r="D285" s="3"/>
      <c r="E285" s="284"/>
      <c r="F285" s="1"/>
      <c r="G285" s="285"/>
      <c r="H285" s="2" t="s">
        <v>150</v>
      </c>
      <c r="I285" s="368"/>
      <c r="J285" s="534" t="s">
        <v>151</v>
      </c>
      <c r="K285" s="535"/>
      <c r="L285" s="3"/>
      <c r="M285" s="3"/>
      <c r="N285" s="3"/>
      <c r="O285" s="5" t="s">
        <v>152</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448</v>
      </c>
      <c r="C288" s="536" t="s">
        <v>449</v>
      </c>
      <c r="D288" s="536" t="s">
        <v>450</v>
      </c>
      <c r="E288" s="536" t="s">
        <v>451</v>
      </c>
      <c r="F288" s="539" t="s">
        <v>475</v>
      </c>
      <c r="G288" s="292"/>
      <c r="H288" s="2"/>
      <c r="I288" s="293"/>
      <c r="J288" s="13"/>
      <c r="K288" s="2"/>
      <c r="L288" s="547" t="s">
        <v>453</v>
      </c>
      <c r="M288" s="536" t="s">
        <v>454</v>
      </c>
      <c r="N288" s="536" t="s">
        <v>455</v>
      </c>
      <c r="O288" s="536" t="s">
        <v>456</v>
      </c>
      <c r="P288" s="536" t="s">
        <v>457</v>
      </c>
      <c r="Q288" s="536" t="s">
        <v>458</v>
      </c>
      <c r="R288" s="539" t="s">
        <v>459</v>
      </c>
      <c r="S288" s="44"/>
      <c r="T288" s="1"/>
      <c r="U288" s="522" t="s">
        <v>92</v>
      </c>
      <c r="V288" s="523"/>
      <c r="W288" s="523"/>
      <c r="X288" s="523"/>
      <c r="Y288" s="524"/>
      <c r="Z288" s="536" t="s">
        <v>461</v>
      </c>
      <c r="AA288" s="536" t="s">
        <v>462</v>
      </c>
      <c r="AB288" s="536" t="s">
        <v>463</v>
      </c>
      <c r="AC288" s="536" t="s">
        <v>464</v>
      </c>
      <c r="AD288" s="536" t="s">
        <v>465</v>
      </c>
      <c r="AE288" s="536" t="s">
        <v>466</v>
      </c>
      <c r="AF288" s="536" t="s">
        <v>467</v>
      </c>
      <c r="AG288" s="568" t="s">
        <v>468</v>
      </c>
      <c r="AH288" s="539" t="s">
        <v>469</v>
      </c>
      <c r="AI288" s="15"/>
      <c r="AJ288" s="547" t="s">
        <v>470</v>
      </c>
      <c r="AK288" s="539" t="s">
        <v>471</v>
      </c>
      <c r="AL288" s="381"/>
    </row>
    <row r="289" spans="1:38" s="4" customFormat="1" ht="15.6" customHeight="1" x14ac:dyDescent="0.2">
      <c r="A289" s="1"/>
      <c r="B289" s="548"/>
      <c r="C289" s="537"/>
      <c r="D289" s="537"/>
      <c r="E289" s="537"/>
      <c r="F289" s="540"/>
      <c r="G289" s="292" t="s">
        <v>3</v>
      </c>
      <c r="H289" s="2" t="s">
        <v>105</v>
      </c>
      <c r="I289" s="293" t="s">
        <v>106</v>
      </c>
      <c r="J289" s="13" t="s">
        <v>101</v>
      </c>
      <c r="K289" s="2" t="s">
        <v>96</v>
      </c>
      <c r="L289" s="548"/>
      <c r="M289" s="537"/>
      <c r="N289" s="537"/>
      <c r="O289" s="537"/>
      <c r="P289" s="537"/>
      <c r="Q289" s="537"/>
      <c r="R289" s="540"/>
      <c r="S289" s="44"/>
      <c r="T289" s="1"/>
      <c r="U289" s="577" t="s">
        <v>472</v>
      </c>
      <c r="V289" s="579" t="s">
        <v>473</v>
      </c>
      <c r="W289" s="579" t="s">
        <v>131</v>
      </c>
      <c r="X289" s="579" t="s">
        <v>132</v>
      </c>
      <c r="Y289" s="579" t="s">
        <v>474</v>
      </c>
      <c r="Z289" s="537"/>
      <c r="AA289" s="537"/>
      <c r="AB289" s="537"/>
      <c r="AC289" s="537"/>
      <c r="AD289" s="537"/>
      <c r="AE289" s="537"/>
      <c r="AF289" s="537"/>
      <c r="AG289" s="569"/>
      <c r="AH289" s="540"/>
      <c r="AI289" s="6" t="s">
        <v>117</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Avril</v>
      </c>
      <c r="H291" s="337" t="s">
        <v>157</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158</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147</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Avril</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Avril</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146</v>
      </c>
      <c r="J327" s="107"/>
      <c r="K327" s="107"/>
      <c r="L327" s="113"/>
      <c r="M327" s="107"/>
      <c r="N327" s="107"/>
      <c r="O327" s="107"/>
      <c r="P327" s="106"/>
      <c r="Q327" s="107"/>
      <c r="R327" s="106"/>
      <c r="S327" s="116"/>
      <c r="T327" s="116"/>
      <c r="U327" s="107"/>
      <c r="V327" s="107"/>
      <c r="W327" s="107"/>
      <c r="X327" s="107"/>
      <c r="Y327" s="107"/>
      <c r="Z327" s="107"/>
      <c r="AA327" s="107"/>
      <c r="AB327" s="28" t="s">
        <v>148</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149</v>
      </c>
      <c r="D330" s="3"/>
      <c r="E330" s="284"/>
      <c r="F330" s="1"/>
      <c r="G330" s="285"/>
      <c r="H330" s="2" t="s">
        <v>150</v>
      </c>
      <c r="I330" s="368"/>
      <c r="J330" s="534" t="s">
        <v>151</v>
      </c>
      <c r="K330" s="535"/>
      <c r="L330" s="3"/>
      <c r="M330" s="3"/>
      <c r="N330" s="3"/>
      <c r="O330" s="5" t="s">
        <v>152</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448</v>
      </c>
      <c r="C333" s="536" t="s">
        <v>449</v>
      </c>
      <c r="D333" s="536" t="s">
        <v>450</v>
      </c>
      <c r="E333" s="536" t="s">
        <v>451</v>
      </c>
      <c r="F333" s="539" t="s">
        <v>475</v>
      </c>
      <c r="G333" s="292"/>
      <c r="H333" s="2"/>
      <c r="I333" s="293"/>
      <c r="J333" s="13"/>
      <c r="K333" s="2"/>
      <c r="L333" s="547" t="s">
        <v>453</v>
      </c>
      <c r="M333" s="536" t="s">
        <v>454</v>
      </c>
      <c r="N333" s="536" t="s">
        <v>455</v>
      </c>
      <c r="O333" s="536" t="s">
        <v>456</v>
      </c>
      <c r="P333" s="536" t="s">
        <v>457</v>
      </c>
      <c r="Q333" s="536" t="s">
        <v>458</v>
      </c>
      <c r="R333" s="539" t="s">
        <v>459</v>
      </c>
      <c r="S333" s="44"/>
      <c r="T333" s="1"/>
      <c r="U333" s="522" t="s">
        <v>92</v>
      </c>
      <c r="V333" s="523"/>
      <c r="W333" s="523"/>
      <c r="X333" s="523"/>
      <c r="Y333" s="524"/>
      <c r="Z333" s="536" t="s">
        <v>461</v>
      </c>
      <c r="AA333" s="536" t="s">
        <v>462</v>
      </c>
      <c r="AB333" s="536" t="s">
        <v>463</v>
      </c>
      <c r="AC333" s="536" t="s">
        <v>464</v>
      </c>
      <c r="AD333" s="536" t="s">
        <v>465</v>
      </c>
      <c r="AE333" s="536" t="s">
        <v>466</v>
      </c>
      <c r="AF333" s="536" t="s">
        <v>467</v>
      </c>
      <c r="AG333" s="568" t="s">
        <v>468</v>
      </c>
      <c r="AH333" s="539" t="s">
        <v>469</v>
      </c>
      <c r="AI333" s="15"/>
      <c r="AJ333" s="547" t="s">
        <v>470</v>
      </c>
      <c r="AK333" s="539" t="s">
        <v>471</v>
      </c>
      <c r="AL333" s="381"/>
    </row>
    <row r="334" spans="1:38" s="4" customFormat="1" ht="15.6" customHeight="1" x14ac:dyDescent="0.2">
      <c r="A334" s="1"/>
      <c r="B334" s="548"/>
      <c r="C334" s="537"/>
      <c r="D334" s="537"/>
      <c r="E334" s="537"/>
      <c r="F334" s="540"/>
      <c r="G334" s="292" t="s">
        <v>3</v>
      </c>
      <c r="H334" s="2" t="s">
        <v>105</v>
      </c>
      <c r="I334" s="293" t="s">
        <v>106</v>
      </c>
      <c r="J334" s="13" t="s">
        <v>101</v>
      </c>
      <c r="K334" s="2" t="s">
        <v>96</v>
      </c>
      <c r="L334" s="548"/>
      <c r="M334" s="537"/>
      <c r="N334" s="537"/>
      <c r="O334" s="537"/>
      <c r="P334" s="537"/>
      <c r="Q334" s="537"/>
      <c r="R334" s="540"/>
      <c r="S334" s="44"/>
      <c r="T334" s="1"/>
      <c r="U334" s="577" t="s">
        <v>472</v>
      </c>
      <c r="V334" s="579" t="s">
        <v>473</v>
      </c>
      <c r="W334" s="579" t="s">
        <v>131</v>
      </c>
      <c r="X334" s="579" t="s">
        <v>132</v>
      </c>
      <c r="Y334" s="579" t="s">
        <v>474</v>
      </c>
      <c r="Z334" s="537"/>
      <c r="AA334" s="537"/>
      <c r="AB334" s="537"/>
      <c r="AC334" s="537"/>
      <c r="AD334" s="537"/>
      <c r="AE334" s="537"/>
      <c r="AF334" s="537"/>
      <c r="AG334" s="569"/>
      <c r="AH334" s="540"/>
      <c r="AI334" s="6" t="s">
        <v>117</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Avril</v>
      </c>
      <c r="H336" s="337" t="s">
        <v>157</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158</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147</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Avril</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Avril</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146</v>
      </c>
      <c r="J372" s="107"/>
      <c r="K372" s="107"/>
      <c r="L372" s="113"/>
      <c r="M372" s="107"/>
      <c r="N372" s="107"/>
      <c r="O372" s="107"/>
      <c r="P372" s="106"/>
      <c r="Q372" s="107"/>
      <c r="R372" s="106"/>
      <c r="S372" s="116"/>
      <c r="T372" s="116"/>
      <c r="U372" s="107"/>
      <c r="V372" s="107"/>
      <c r="W372" s="107"/>
      <c r="X372" s="107"/>
      <c r="Y372" s="107"/>
      <c r="Z372" s="107"/>
      <c r="AA372" s="107"/>
      <c r="AB372" s="28" t="s">
        <v>148</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149</v>
      </c>
      <c r="D375" s="3"/>
      <c r="E375" s="284"/>
      <c r="F375" s="1"/>
      <c r="G375" s="285"/>
      <c r="H375" s="2" t="s">
        <v>150</v>
      </c>
      <c r="I375" s="368"/>
      <c r="J375" s="534" t="s">
        <v>151</v>
      </c>
      <c r="K375" s="535"/>
      <c r="L375" s="3"/>
      <c r="M375" s="3"/>
      <c r="N375" s="3"/>
      <c r="O375" s="5" t="s">
        <v>152</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448</v>
      </c>
      <c r="C378" s="536" t="s">
        <v>449</v>
      </c>
      <c r="D378" s="536" t="s">
        <v>450</v>
      </c>
      <c r="E378" s="536" t="s">
        <v>451</v>
      </c>
      <c r="F378" s="539" t="s">
        <v>475</v>
      </c>
      <c r="G378" s="292"/>
      <c r="H378" s="2"/>
      <c r="I378" s="293"/>
      <c r="J378" s="13"/>
      <c r="K378" s="2"/>
      <c r="L378" s="547" t="s">
        <v>453</v>
      </c>
      <c r="M378" s="536" t="s">
        <v>454</v>
      </c>
      <c r="N378" s="536" t="s">
        <v>455</v>
      </c>
      <c r="O378" s="536" t="s">
        <v>456</v>
      </c>
      <c r="P378" s="536" t="s">
        <v>457</v>
      </c>
      <c r="Q378" s="536" t="s">
        <v>458</v>
      </c>
      <c r="R378" s="539" t="s">
        <v>459</v>
      </c>
      <c r="S378" s="44"/>
      <c r="T378" s="1"/>
      <c r="U378" s="522" t="s">
        <v>92</v>
      </c>
      <c r="V378" s="523"/>
      <c r="W378" s="523"/>
      <c r="X378" s="523"/>
      <c r="Y378" s="524"/>
      <c r="Z378" s="536" t="s">
        <v>461</v>
      </c>
      <c r="AA378" s="536" t="s">
        <v>462</v>
      </c>
      <c r="AB378" s="536" t="s">
        <v>463</v>
      </c>
      <c r="AC378" s="536" t="s">
        <v>464</v>
      </c>
      <c r="AD378" s="536" t="s">
        <v>465</v>
      </c>
      <c r="AE378" s="536" t="s">
        <v>466</v>
      </c>
      <c r="AF378" s="536" t="s">
        <v>467</v>
      </c>
      <c r="AG378" s="568" t="s">
        <v>468</v>
      </c>
      <c r="AH378" s="539" t="s">
        <v>469</v>
      </c>
      <c r="AI378" s="15"/>
      <c r="AJ378" s="547" t="s">
        <v>470</v>
      </c>
      <c r="AK378" s="539" t="s">
        <v>471</v>
      </c>
      <c r="AL378" s="381"/>
    </row>
    <row r="379" spans="1:38" s="4" customFormat="1" ht="15.6" customHeight="1" x14ac:dyDescent="0.2">
      <c r="A379" s="1"/>
      <c r="B379" s="548"/>
      <c r="C379" s="537"/>
      <c r="D379" s="537"/>
      <c r="E379" s="537"/>
      <c r="F379" s="540"/>
      <c r="G379" s="292" t="s">
        <v>3</v>
      </c>
      <c r="H379" s="2" t="s">
        <v>105</v>
      </c>
      <c r="I379" s="293" t="s">
        <v>106</v>
      </c>
      <c r="J379" s="13" t="s">
        <v>101</v>
      </c>
      <c r="K379" s="2" t="s">
        <v>96</v>
      </c>
      <c r="L379" s="548"/>
      <c r="M379" s="537"/>
      <c r="N379" s="537"/>
      <c r="O379" s="537"/>
      <c r="P379" s="537"/>
      <c r="Q379" s="537"/>
      <c r="R379" s="540"/>
      <c r="S379" s="44"/>
      <c r="T379" s="1"/>
      <c r="U379" s="577" t="s">
        <v>472</v>
      </c>
      <c r="V379" s="579" t="s">
        <v>473</v>
      </c>
      <c r="W379" s="579" t="s">
        <v>131</v>
      </c>
      <c r="X379" s="579" t="s">
        <v>132</v>
      </c>
      <c r="Y379" s="579" t="s">
        <v>474</v>
      </c>
      <c r="Z379" s="537"/>
      <c r="AA379" s="537"/>
      <c r="AB379" s="537"/>
      <c r="AC379" s="537"/>
      <c r="AD379" s="537"/>
      <c r="AE379" s="537"/>
      <c r="AF379" s="537"/>
      <c r="AG379" s="569"/>
      <c r="AH379" s="540"/>
      <c r="AI379" s="6" t="s">
        <v>117</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Avril</v>
      </c>
      <c r="H381" s="337" t="s">
        <v>157</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158</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147</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Avril</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Avril</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146</v>
      </c>
      <c r="J417" s="107"/>
      <c r="K417" s="107"/>
      <c r="L417" s="113"/>
      <c r="M417" s="107"/>
      <c r="N417" s="107"/>
      <c r="O417" s="107"/>
      <c r="P417" s="106"/>
      <c r="Q417" s="107"/>
      <c r="R417" s="106"/>
      <c r="S417" s="116"/>
      <c r="T417" s="116"/>
      <c r="U417" s="107"/>
      <c r="V417" s="107"/>
      <c r="W417" s="107"/>
      <c r="X417" s="107"/>
      <c r="Y417" s="107"/>
      <c r="Z417" s="107"/>
      <c r="AA417" s="107"/>
      <c r="AB417" s="28" t="s">
        <v>148</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149</v>
      </c>
      <c r="D420" s="3"/>
      <c r="E420" s="284"/>
      <c r="F420" s="1"/>
      <c r="G420" s="285"/>
      <c r="H420" s="2" t="s">
        <v>150</v>
      </c>
      <c r="I420" s="368"/>
      <c r="J420" s="534" t="s">
        <v>151</v>
      </c>
      <c r="K420" s="535"/>
      <c r="L420" s="3"/>
      <c r="M420" s="3"/>
      <c r="N420" s="3"/>
      <c r="O420" s="5" t="s">
        <v>152</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448</v>
      </c>
      <c r="C423" s="536" t="s">
        <v>449</v>
      </c>
      <c r="D423" s="536" t="s">
        <v>450</v>
      </c>
      <c r="E423" s="536" t="s">
        <v>451</v>
      </c>
      <c r="F423" s="539" t="s">
        <v>475</v>
      </c>
      <c r="G423" s="292"/>
      <c r="H423" s="2"/>
      <c r="I423" s="293"/>
      <c r="J423" s="13"/>
      <c r="K423" s="2"/>
      <c r="L423" s="547" t="s">
        <v>453</v>
      </c>
      <c r="M423" s="536" t="s">
        <v>454</v>
      </c>
      <c r="N423" s="536" t="s">
        <v>455</v>
      </c>
      <c r="O423" s="536" t="s">
        <v>456</v>
      </c>
      <c r="P423" s="536" t="s">
        <v>457</v>
      </c>
      <c r="Q423" s="536" t="s">
        <v>458</v>
      </c>
      <c r="R423" s="539" t="s">
        <v>459</v>
      </c>
      <c r="S423" s="44"/>
      <c r="T423" s="1"/>
      <c r="U423" s="522" t="s">
        <v>92</v>
      </c>
      <c r="V423" s="523"/>
      <c r="W423" s="523"/>
      <c r="X423" s="523"/>
      <c r="Y423" s="524"/>
      <c r="Z423" s="536" t="s">
        <v>461</v>
      </c>
      <c r="AA423" s="536" t="s">
        <v>462</v>
      </c>
      <c r="AB423" s="536" t="s">
        <v>463</v>
      </c>
      <c r="AC423" s="536" t="s">
        <v>464</v>
      </c>
      <c r="AD423" s="536" t="s">
        <v>465</v>
      </c>
      <c r="AE423" s="536" t="s">
        <v>466</v>
      </c>
      <c r="AF423" s="536" t="s">
        <v>467</v>
      </c>
      <c r="AG423" s="568" t="s">
        <v>468</v>
      </c>
      <c r="AH423" s="539" t="s">
        <v>469</v>
      </c>
      <c r="AI423" s="15"/>
      <c r="AJ423" s="547" t="s">
        <v>470</v>
      </c>
      <c r="AK423" s="539" t="s">
        <v>471</v>
      </c>
      <c r="AL423" s="381"/>
    </row>
    <row r="424" spans="1:38" s="4" customFormat="1" ht="15.6" customHeight="1" x14ac:dyDescent="0.2">
      <c r="A424" s="1"/>
      <c r="B424" s="548"/>
      <c r="C424" s="537"/>
      <c r="D424" s="537"/>
      <c r="E424" s="537"/>
      <c r="F424" s="540"/>
      <c r="G424" s="292" t="s">
        <v>3</v>
      </c>
      <c r="H424" s="2" t="s">
        <v>105</v>
      </c>
      <c r="I424" s="293" t="s">
        <v>106</v>
      </c>
      <c r="J424" s="13" t="s">
        <v>101</v>
      </c>
      <c r="K424" s="2" t="s">
        <v>96</v>
      </c>
      <c r="L424" s="548"/>
      <c r="M424" s="537"/>
      <c r="N424" s="537"/>
      <c r="O424" s="537"/>
      <c r="P424" s="537"/>
      <c r="Q424" s="537"/>
      <c r="R424" s="540"/>
      <c r="S424" s="44"/>
      <c r="T424" s="1"/>
      <c r="U424" s="577" t="s">
        <v>472</v>
      </c>
      <c r="V424" s="579" t="s">
        <v>473</v>
      </c>
      <c r="W424" s="579" t="s">
        <v>131</v>
      </c>
      <c r="X424" s="579" t="s">
        <v>132</v>
      </c>
      <c r="Y424" s="579" t="s">
        <v>474</v>
      </c>
      <c r="Z424" s="537"/>
      <c r="AA424" s="537"/>
      <c r="AB424" s="537"/>
      <c r="AC424" s="537"/>
      <c r="AD424" s="537"/>
      <c r="AE424" s="537"/>
      <c r="AF424" s="537"/>
      <c r="AG424" s="569"/>
      <c r="AH424" s="540"/>
      <c r="AI424" s="6" t="s">
        <v>117</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Avril</v>
      </c>
      <c r="H426" s="337" t="s">
        <v>157</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158</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394</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161</v>
      </c>
      <c r="C462" s="509"/>
      <c r="D462" s="509"/>
      <c r="E462" s="509"/>
      <c r="F462" s="509"/>
      <c r="G462" s="510"/>
      <c r="H462" s="24"/>
      <c r="I462" s="88"/>
      <c r="J462" s="64"/>
      <c r="K462" s="515" t="s">
        <v>213</v>
      </c>
      <c r="L462" s="516"/>
      <c r="M462" s="516"/>
      <c r="N462" s="516"/>
      <c r="O462" s="517"/>
      <c r="P462" s="517"/>
      <c r="Q462" s="51"/>
      <c r="R462" s="43"/>
      <c r="S462" s="43"/>
      <c r="T462" s="580" t="s">
        <v>162</v>
      </c>
      <c r="U462" s="581"/>
      <c r="V462" s="581"/>
      <c r="W462" s="582"/>
      <c r="X462" s="23"/>
      <c r="Y462" s="550" t="s">
        <v>162</v>
      </c>
      <c r="Z462" s="551"/>
      <c r="AA462" s="551"/>
      <c r="AB462" s="552"/>
      <c r="AC462" s="43"/>
      <c r="AD462" s="550" t="s">
        <v>162</v>
      </c>
      <c r="AE462" s="551"/>
      <c r="AF462" s="551"/>
      <c r="AG462" s="552"/>
      <c r="AH462" s="23"/>
      <c r="AI462" s="23"/>
      <c r="AJ462" s="23"/>
      <c r="AK462" s="23"/>
      <c r="AL462" s="43"/>
      <c r="AM462" s="23"/>
    </row>
    <row r="463" spans="1:39" ht="12.75" customHeight="1" thickBot="1" x14ac:dyDescent="0.25">
      <c r="A463" s="43"/>
      <c r="B463" s="332" t="s">
        <v>159</v>
      </c>
      <c r="C463" s="330" t="s">
        <v>160</v>
      </c>
      <c r="D463" s="301" t="s">
        <v>159</v>
      </c>
      <c r="E463" s="330" t="s">
        <v>160</v>
      </c>
      <c r="F463" s="301" t="s">
        <v>159</v>
      </c>
      <c r="G463" s="331" t="s">
        <v>160</v>
      </c>
      <c r="H463" s="43"/>
      <c r="I463" s="88"/>
      <c r="J463" s="64"/>
      <c r="K463" s="511" t="s">
        <v>184</v>
      </c>
      <c r="L463" s="512"/>
      <c r="M463" s="512"/>
      <c r="N463" s="512"/>
      <c r="O463" s="505"/>
      <c r="P463" s="505"/>
      <c r="Q463" s="52"/>
      <c r="R463" s="43"/>
      <c r="S463" s="43"/>
      <c r="T463" s="411" t="s">
        <v>163</v>
      </c>
      <c r="U463" s="589">
        <f>MARS!U463</f>
        <v>0</v>
      </c>
      <c r="V463" s="589"/>
      <c r="W463" s="590"/>
      <c r="X463" s="23"/>
      <c r="Y463" s="83" t="s">
        <v>180</v>
      </c>
      <c r="Z463" s="589">
        <f>MARS!Z463</f>
        <v>0</v>
      </c>
      <c r="AA463" s="589"/>
      <c r="AB463" s="590"/>
      <c r="AC463" s="43"/>
      <c r="AD463" s="83" t="s">
        <v>179</v>
      </c>
      <c r="AE463" s="589">
        <f>MARS!AE463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214</v>
      </c>
      <c r="L464" s="514"/>
      <c r="M464" s="514"/>
      <c r="N464" s="514"/>
      <c r="O464" s="506">
        <f>J21</f>
        <v>0</v>
      </c>
      <c r="P464" s="506"/>
      <c r="Q464" s="52"/>
      <c r="R464" s="43"/>
      <c r="S464" s="43"/>
      <c r="T464" s="83" t="s">
        <v>164</v>
      </c>
      <c r="U464" s="589">
        <f>MARS!U464</f>
        <v>0</v>
      </c>
      <c r="V464" s="589"/>
      <c r="W464" s="590"/>
      <c r="X464" s="23"/>
      <c r="Y464" s="83" t="s">
        <v>164</v>
      </c>
      <c r="Z464" s="589">
        <f>MARS!Z464</f>
        <v>0</v>
      </c>
      <c r="AA464" s="589"/>
      <c r="AB464" s="590"/>
      <c r="AC464" s="43"/>
      <c r="AD464" s="83" t="s">
        <v>164</v>
      </c>
      <c r="AE464" s="589">
        <f>MARS!AE464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186</v>
      </c>
      <c r="L465" s="505"/>
      <c r="M465" s="505"/>
      <c r="N465" s="505"/>
      <c r="O465" s="506">
        <f>J7</f>
        <v>0</v>
      </c>
      <c r="P465" s="506"/>
      <c r="Q465" s="52"/>
      <c r="R465" s="43"/>
      <c r="S465" s="43"/>
      <c r="T465" s="83" t="s">
        <v>51</v>
      </c>
      <c r="U465" s="589">
        <f>MARS!U465</f>
        <v>0</v>
      </c>
      <c r="V465" s="589"/>
      <c r="W465" s="590"/>
      <c r="X465" s="23"/>
      <c r="Y465" s="83" t="s">
        <v>51</v>
      </c>
      <c r="Z465" s="589">
        <f>MARS!Z465</f>
        <v>0</v>
      </c>
      <c r="AA465" s="589"/>
      <c r="AB465" s="590"/>
      <c r="AC465" s="43"/>
      <c r="AD465" s="83" t="s">
        <v>51</v>
      </c>
      <c r="AE465" s="589">
        <f>MARS!AE465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188</v>
      </c>
      <c r="L466" s="505"/>
      <c r="M466" s="505"/>
      <c r="N466" s="505"/>
      <c r="O466" s="506">
        <f>SUM(O464:P465)</f>
        <v>0</v>
      </c>
      <c r="P466" s="506"/>
      <c r="Q466" s="52"/>
      <c r="R466" s="43"/>
      <c r="S466" s="43"/>
      <c r="T466" s="83" t="s">
        <v>218</v>
      </c>
      <c r="U466" s="502">
        <f>MARS!U470</f>
        <v>0</v>
      </c>
      <c r="V466" s="502"/>
      <c r="W466" s="53"/>
      <c r="X466" s="23"/>
      <c r="Y466" s="83" t="s">
        <v>218</v>
      </c>
      <c r="Z466" s="502">
        <f>MARS!Z470</f>
        <v>0</v>
      </c>
      <c r="AA466" s="502"/>
      <c r="AB466" s="53"/>
      <c r="AC466" s="43"/>
      <c r="AD466" s="83" t="s">
        <v>218</v>
      </c>
      <c r="AE466" s="502">
        <f>MARS!AE470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189</v>
      </c>
      <c r="L467" s="505"/>
      <c r="M467" s="505"/>
      <c r="N467" s="505"/>
      <c r="O467" s="506">
        <f>K458</f>
        <v>0</v>
      </c>
      <c r="P467" s="506"/>
      <c r="Q467" s="52"/>
      <c r="R467" s="43"/>
      <c r="S467" s="43"/>
      <c r="T467" s="83" t="s">
        <v>166</v>
      </c>
      <c r="U467" s="501">
        <v>0</v>
      </c>
      <c r="V467" s="501"/>
      <c r="W467" s="53"/>
      <c r="X467" s="23"/>
      <c r="Y467" s="83" t="s">
        <v>166</v>
      </c>
      <c r="Z467" s="501">
        <v>0</v>
      </c>
      <c r="AA467" s="501"/>
      <c r="AB467" s="53"/>
      <c r="AC467" s="43"/>
      <c r="AD467" s="83" t="s">
        <v>166</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190</v>
      </c>
      <c r="L468" s="505"/>
      <c r="M468" s="505"/>
      <c r="N468" s="505"/>
      <c r="O468" s="507"/>
      <c r="P468" s="507"/>
      <c r="Q468" s="96" t="s">
        <v>393</v>
      </c>
      <c r="R468" s="43"/>
      <c r="S468" s="43"/>
      <c r="T468" s="83" t="s">
        <v>167</v>
      </c>
      <c r="U468" s="501">
        <v>0</v>
      </c>
      <c r="V468" s="501"/>
      <c r="W468" s="53"/>
      <c r="X468" s="23"/>
      <c r="Y468" s="83" t="s">
        <v>167</v>
      </c>
      <c r="Z468" s="501">
        <v>0</v>
      </c>
      <c r="AA468" s="501"/>
      <c r="AB468" s="53"/>
      <c r="AC468" s="43"/>
      <c r="AD468" s="83" t="s">
        <v>167</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215</v>
      </c>
      <c r="L469" s="514"/>
      <c r="M469" s="514"/>
      <c r="N469" s="514"/>
      <c r="O469" s="506">
        <f>SUM(O466-O467+O468)</f>
        <v>0</v>
      </c>
      <c r="P469" s="506"/>
      <c r="Q469" s="96"/>
      <c r="R469" s="43"/>
      <c r="S469" s="43"/>
      <c r="T469" s="83" t="s">
        <v>148</v>
      </c>
      <c r="U469" s="501">
        <v>0</v>
      </c>
      <c r="V469" s="501"/>
      <c r="W469" s="53"/>
      <c r="X469" s="23"/>
      <c r="Y469" s="83" t="s">
        <v>148</v>
      </c>
      <c r="Z469" s="501">
        <v>0</v>
      </c>
      <c r="AA469" s="501"/>
      <c r="AB469" s="53"/>
      <c r="AC469" s="43"/>
      <c r="AD469" s="83" t="s">
        <v>148</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219</v>
      </c>
      <c r="U470" s="502">
        <f>U466+U467+U468-U469</f>
        <v>0</v>
      </c>
      <c r="V470" s="502"/>
      <c r="W470" s="53"/>
      <c r="X470" s="23"/>
      <c r="Y470" s="83" t="s">
        <v>219</v>
      </c>
      <c r="Z470" s="502">
        <f>Z466+Z467+Z468-Z469</f>
        <v>0</v>
      </c>
      <c r="AA470" s="502"/>
      <c r="AB470" s="53"/>
      <c r="AC470" s="43"/>
      <c r="AD470" s="83" t="s">
        <v>219</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216</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187</v>
      </c>
      <c r="L473" s="505"/>
      <c r="M473" s="505"/>
      <c r="N473" s="505"/>
      <c r="O473" s="507"/>
      <c r="P473" s="507"/>
      <c r="Q473" s="52"/>
      <c r="R473" s="43"/>
      <c r="S473" s="43"/>
      <c r="T473" s="83" t="s">
        <v>169</v>
      </c>
      <c r="U473" s="589">
        <f>MARS!U473</f>
        <v>0</v>
      </c>
      <c r="V473" s="589"/>
      <c r="W473" s="590"/>
      <c r="X473" s="23"/>
      <c r="Y473" s="83" t="s">
        <v>177</v>
      </c>
      <c r="Z473" s="589">
        <f>MARS!Z473</f>
        <v>0</v>
      </c>
      <c r="AA473" s="589"/>
      <c r="AB473" s="590"/>
      <c r="AC473" s="43"/>
      <c r="AD473" s="83" t="s">
        <v>178</v>
      </c>
      <c r="AE473" s="589">
        <f>MARS!AE473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161</v>
      </c>
      <c r="L474" s="505"/>
      <c r="M474" s="505"/>
      <c r="N474" s="505"/>
      <c r="O474" s="506">
        <f>H502</f>
        <v>0</v>
      </c>
      <c r="P474" s="506"/>
      <c r="Q474" s="96"/>
      <c r="R474" s="307" t="s">
        <v>291</v>
      </c>
      <c r="S474" s="391"/>
      <c r="T474" s="83" t="s">
        <v>164</v>
      </c>
      <c r="U474" s="589">
        <f>MARS!U474</f>
        <v>0</v>
      </c>
      <c r="V474" s="589"/>
      <c r="W474" s="590"/>
      <c r="X474" s="23"/>
      <c r="Y474" s="83" t="s">
        <v>164</v>
      </c>
      <c r="Z474" s="589">
        <f>MARS!Z474</f>
        <v>0</v>
      </c>
      <c r="AA474" s="589"/>
      <c r="AB474" s="590"/>
      <c r="AC474" s="55"/>
      <c r="AD474" s="83" t="s">
        <v>164</v>
      </c>
      <c r="AE474" s="589">
        <f>MARS!AE474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190</v>
      </c>
      <c r="L475" s="505"/>
      <c r="M475" s="505"/>
      <c r="N475" s="505"/>
      <c r="O475" s="507"/>
      <c r="P475" s="507"/>
      <c r="Q475" s="96" t="s">
        <v>393</v>
      </c>
      <c r="R475" s="456">
        <f>SUM(E2-O476)</f>
        <v>0</v>
      </c>
      <c r="S475" s="392"/>
      <c r="T475" s="83" t="s">
        <v>51</v>
      </c>
      <c r="U475" s="589">
        <f>MARS!U475</f>
        <v>0</v>
      </c>
      <c r="V475" s="589"/>
      <c r="W475" s="590"/>
      <c r="X475" s="23"/>
      <c r="Y475" s="83" t="s">
        <v>51</v>
      </c>
      <c r="Z475" s="589">
        <f>MARS!Z475</f>
        <v>0</v>
      </c>
      <c r="AA475" s="589"/>
      <c r="AB475" s="590"/>
      <c r="AC475" s="56"/>
      <c r="AD475" s="83" t="s">
        <v>51</v>
      </c>
      <c r="AE475" s="589">
        <f>MARS!AE475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217</v>
      </c>
      <c r="L476" s="514"/>
      <c r="M476" s="514"/>
      <c r="N476" s="514"/>
      <c r="O476" s="506">
        <f>SUM(O472-O474+O475+O473)</f>
        <v>0</v>
      </c>
      <c r="P476" s="506"/>
      <c r="Q476" s="52"/>
      <c r="R476" s="43"/>
      <c r="S476" s="43"/>
      <c r="T476" s="83" t="s">
        <v>218</v>
      </c>
      <c r="U476" s="502">
        <f>MARS!U480</f>
        <v>0</v>
      </c>
      <c r="V476" s="502"/>
      <c r="W476" s="53"/>
      <c r="X476" s="23"/>
      <c r="Y476" s="83" t="s">
        <v>218</v>
      </c>
      <c r="Z476" s="502">
        <f>MARS!Z480</f>
        <v>0</v>
      </c>
      <c r="AA476" s="502"/>
      <c r="AB476" s="53"/>
      <c r="AC476" s="43"/>
      <c r="AD476" s="83" t="s">
        <v>218</v>
      </c>
      <c r="AE476" s="502">
        <f>MARS!AE480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170</v>
      </c>
      <c r="U477" s="501">
        <v>0</v>
      </c>
      <c r="V477" s="501"/>
      <c r="W477" s="53"/>
      <c r="X477" s="23"/>
      <c r="Y477" s="83" t="s">
        <v>170</v>
      </c>
      <c r="Z477" s="501">
        <v>0</v>
      </c>
      <c r="AA477" s="501"/>
      <c r="AB477" s="53"/>
      <c r="AC477" s="43"/>
      <c r="AD477" s="83" t="s">
        <v>170</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167</v>
      </c>
      <c r="U478" s="501">
        <v>0</v>
      </c>
      <c r="V478" s="501"/>
      <c r="W478" s="53"/>
      <c r="X478" s="23"/>
      <c r="Y478" s="83" t="s">
        <v>167</v>
      </c>
      <c r="Z478" s="501">
        <v>0</v>
      </c>
      <c r="AA478" s="501"/>
      <c r="AB478" s="53"/>
      <c r="AC478" s="23"/>
      <c r="AD478" s="83" t="s">
        <v>167</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148</v>
      </c>
      <c r="U479" s="501">
        <v>0</v>
      </c>
      <c r="V479" s="501"/>
      <c r="W479" s="53"/>
      <c r="X479" s="23"/>
      <c r="Y479" s="83" t="s">
        <v>148</v>
      </c>
      <c r="Z479" s="501">
        <v>0</v>
      </c>
      <c r="AA479" s="501"/>
      <c r="AB479" s="53"/>
      <c r="AC479" s="23"/>
      <c r="AD479" s="83" t="s">
        <v>148</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219</v>
      </c>
      <c r="U480" s="502">
        <f>U476+U477+U478-U479</f>
        <v>0</v>
      </c>
      <c r="V480" s="502"/>
      <c r="W480" s="53"/>
      <c r="X480" s="23"/>
      <c r="Y480" s="83" t="s">
        <v>219</v>
      </c>
      <c r="Z480" s="502">
        <f>Z476+Z477+Z478-Z479</f>
        <v>0</v>
      </c>
      <c r="AA480" s="502"/>
      <c r="AB480" s="53"/>
      <c r="AC480" s="23"/>
      <c r="AD480" s="83" t="s">
        <v>219</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171</v>
      </c>
      <c r="U483" s="589">
        <f>MARS!U483</f>
        <v>0</v>
      </c>
      <c r="V483" s="589"/>
      <c r="W483" s="590"/>
      <c r="X483" s="23"/>
      <c r="Y483" s="83" t="s">
        <v>176</v>
      </c>
      <c r="Z483" s="589">
        <f>MARS!Z483</f>
        <v>0</v>
      </c>
      <c r="AA483" s="589"/>
      <c r="AB483" s="590"/>
      <c r="AC483" s="23"/>
      <c r="AD483" s="83" t="s">
        <v>175</v>
      </c>
      <c r="AE483" s="589">
        <f>MARS!AE483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164</v>
      </c>
      <c r="U484" s="589">
        <f>MARS!U484</f>
        <v>0</v>
      </c>
      <c r="V484" s="589"/>
      <c r="W484" s="590"/>
      <c r="X484" s="23"/>
      <c r="Y484" s="83" t="s">
        <v>164</v>
      </c>
      <c r="Z484" s="589">
        <f>MARS!Z484</f>
        <v>0</v>
      </c>
      <c r="AA484" s="589"/>
      <c r="AB484" s="590"/>
      <c r="AC484" s="23"/>
      <c r="AD484" s="83" t="s">
        <v>164</v>
      </c>
      <c r="AE484" s="589">
        <f>MARS!AE484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MARS!U485</f>
        <v>0</v>
      </c>
      <c r="V485" s="589"/>
      <c r="W485" s="590"/>
      <c r="X485" s="23"/>
      <c r="Y485" s="83" t="s">
        <v>51</v>
      </c>
      <c r="Z485" s="589">
        <f>MARS!Z485</f>
        <v>0</v>
      </c>
      <c r="AA485" s="589"/>
      <c r="AB485" s="590"/>
      <c r="AC485" s="23"/>
      <c r="AD485" s="83" t="s">
        <v>51</v>
      </c>
      <c r="AE485" s="589">
        <f>MARS!AE485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218</v>
      </c>
      <c r="U486" s="502">
        <f>MARS!U490</f>
        <v>0</v>
      </c>
      <c r="V486" s="502"/>
      <c r="W486" s="53"/>
      <c r="X486" s="23"/>
      <c r="Y486" s="83" t="s">
        <v>218</v>
      </c>
      <c r="Z486" s="502">
        <f>MARS!Z490</f>
        <v>0</v>
      </c>
      <c r="AA486" s="502"/>
      <c r="AB486" s="53"/>
      <c r="AC486" s="23"/>
      <c r="AD486" s="83" t="s">
        <v>218</v>
      </c>
      <c r="AE486" s="502">
        <f>MARS!AE490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170</v>
      </c>
      <c r="U487" s="501">
        <v>0</v>
      </c>
      <c r="V487" s="501"/>
      <c r="W487" s="53"/>
      <c r="X487" s="23"/>
      <c r="Y487" s="83" t="s">
        <v>170</v>
      </c>
      <c r="Z487" s="501">
        <v>0</v>
      </c>
      <c r="AA487" s="501"/>
      <c r="AB487" s="53"/>
      <c r="AC487" s="23"/>
      <c r="AD487" s="83" t="s">
        <v>170</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167</v>
      </c>
      <c r="U488" s="501">
        <v>0</v>
      </c>
      <c r="V488" s="501"/>
      <c r="W488" s="53"/>
      <c r="X488" s="23"/>
      <c r="Y488" s="83" t="s">
        <v>167</v>
      </c>
      <c r="Z488" s="501">
        <v>0</v>
      </c>
      <c r="AA488" s="501"/>
      <c r="AB488" s="53"/>
      <c r="AC488" s="23"/>
      <c r="AD488" s="83" t="s">
        <v>167</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148</v>
      </c>
      <c r="U489" s="501">
        <v>0</v>
      </c>
      <c r="V489" s="501"/>
      <c r="W489" s="53"/>
      <c r="X489" s="23"/>
      <c r="Y489" s="83" t="s">
        <v>148</v>
      </c>
      <c r="Z489" s="501">
        <v>0</v>
      </c>
      <c r="AA489" s="501"/>
      <c r="AB489" s="53"/>
      <c r="AC489" s="23"/>
      <c r="AD489" s="83" t="s">
        <v>148</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219</v>
      </c>
      <c r="U490" s="502">
        <f>U486+U487+U488-U489</f>
        <v>0</v>
      </c>
      <c r="V490" s="502"/>
      <c r="W490" s="53"/>
      <c r="X490" s="23"/>
      <c r="Y490" s="83" t="s">
        <v>219</v>
      </c>
      <c r="Z490" s="502">
        <f>Z486+Z487+Z488-Z489</f>
        <v>0</v>
      </c>
      <c r="AA490" s="502"/>
      <c r="AB490" s="53"/>
      <c r="AC490" s="23"/>
      <c r="AD490" s="83" t="s">
        <v>219</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172</v>
      </c>
      <c r="U493" s="589">
        <f>MARS!U493</f>
        <v>0</v>
      </c>
      <c r="V493" s="589"/>
      <c r="W493" s="590"/>
      <c r="X493" s="23"/>
      <c r="Y493" s="83" t="s">
        <v>173</v>
      </c>
      <c r="Z493" s="589">
        <f>MARS!Z493</f>
        <v>0</v>
      </c>
      <c r="AA493" s="589"/>
      <c r="AB493" s="590"/>
      <c r="AC493" s="23"/>
      <c r="AD493" s="83" t="s">
        <v>174</v>
      </c>
      <c r="AE493" s="589">
        <f>MARS!AE493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164</v>
      </c>
      <c r="U494" s="589">
        <f>MARS!U494</f>
        <v>0</v>
      </c>
      <c r="V494" s="589"/>
      <c r="W494" s="590"/>
      <c r="X494" s="23"/>
      <c r="Y494" s="83" t="s">
        <v>164</v>
      </c>
      <c r="Z494" s="589">
        <f>MARS!Z494</f>
        <v>0</v>
      </c>
      <c r="AA494" s="589"/>
      <c r="AB494" s="590"/>
      <c r="AC494" s="23"/>
      <c r="AD494" s="83" t="s">
        <v>164</v>
      </c>
      <c r="AE494" s="589">
        <f>MARS!AE494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MARS!U495</f>
        <v>0</v>
      </c>
      <c r="V495" s="589"/>
      <c r="W495" s="590"/>
      <c r="X495" s="23"/>
      <c r="Y495" s="83" t="s">
        <v>51</v>
      </c>
      <c r="Z495" s="589">
        <f>MARS!Z495</f>
        <v>0</v>
      </c>
      <c r="AA495" s="589"/>
      <c r="AB495" s="590"/>
      <c r="AC495" s="23"/>
      <c r="AD495" s="83" t="s">
        <v>51</v>
      </c>
      <c r="AE495" s="589">
        <f>MARS!AE495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218</v>
      </c>
      <c r="U496" s="502">
        <f>MARS!U500</f>
        <v>0</v>
      </c>
      <c r="V496" s="502"/>
      <c r="W496" s="53"/>
      <c r="X496" s="23"/>
      <c r="Y496" s="83" t="s">
        <v>218</v>
      </c>
      <c r="Z496" s="502">
        <f>MARS!Z500</f>
        <v>0</v>
      </c>
      <c r="AA496" s="502"/>
      <c r="AB496" s="53"/>
      <c r="AC496" s="23"/>
      <c r="AD496" s="83" t="s">
        <v>218</v>
      </c>
      <c r="AE496" s="502">
        <f>MARS!AE500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170</v>
      </c>
      <c r="U497" s="501">
        <v>0</v>
      </c>
      <c r="V497" s="501"/>
      <c r="W497" s="53"/>
      <c r="X497" s="23"/>
      <c r="Y497" s="83" t="s">
        <v>170</v>
      </c>
      <c r="Z497" s="501">
        <v>0</v>
      </c>
      <c r="AA497" s="501"/>
      <c r="AB497" s="53"/>
      <c r="AC497" s="23"/>
      <c r="AD497" s="83" t="s">
        <v>170</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167</v>
      </c>
      <c r="U498" s="501">
        <v>0</v>
      </c>
      <c r="V498" s="501"/>
      <c r="W498" s="53"/>
      <c r="X498" s="23"/>
      <c r="Y498" s="83" t="s">
        <v>167</v>
      </c>
      <c r="Z498" s="501">
        <v>0</v>
      </c>
      <c r="AA498" s="501"/>
      <c r="AB498" s="53"/>
      <c r="AC498" s="23"/>
      <c r="AD498" s="83" t="s">
        <v>167</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148</v>
      </c>
      <c r="U499" s="501">
        <v>0</v>
      </c>
      <c r="V499" s="501"/>
      <c r="W499" s="53"/>
      <c r="X499" s="23"/>
      <c r="Y499" s="83" t="s">
        <v>148</v>
      </c>
      <c r="Z499" s="501">
        <v>0</v>
      </c>
      <c r="AA499" s="501"/>
      <c r="AB499" s="53"/>
      <c r="AC499" s="23"/>
      <c r="AD499" s="83" t="s">
        <v>148</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219</v>
      </c>
      <c r="U500" s="502">
        <f>U496+U497+U498-U499</f>
        <v>0</v>
      </c>
      <c r="V500" s="502"/>
      <c r="W500" s="53"/>
      <c r="X500" s="23"/>
      <c r="Y500" s="83" t="s">
        <v>219</v>
      </c>
      <c r="Z500" s="502">
        <f>Z496+Z497+Z498-Z499</f>
        <v>0</v>
      </c>
      <c r="AA500" s="502"/>
      <c r="AB500" s="53"/>
      <c r="AC500" s="23"/>
      <c r="AD500" s="83" t="s">
        <v>219</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220</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TFAv/8O9Xb7gnBza5Pl75ebxRSwpoaT1bml9NJNaFo7C6qc0vbY0mkOpX3nC19tFZ+0889IZvCk+elu42f4bxw==" saltValue="Pi3nusH4GDZGOQu58rSzrg=="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J50"/>
  <sheetViews>
    <sheetView showGridLines="0" workbookViewId="0">
      <selection activeCell="J7" sqref="J7"/>
    </sheetView>
  </sheetViews>
  <sheetFormatPr defaultColWidth="8.85546875" defaultRowHeight="15.6" customHeight="1" x14ac:dyDescent="0.2"/>
  <cols>
    <col min="8" max="10" width="11.7109375" customWidth="1"/>
  </cols>
  <sheetData>
    <row r="1" spans="1:10" ht="15.6" customHeight="1" x14ac:dyDescent="0.2">
      <c r="A1" s="47"/>
      <c r="B1" s="47"/>
      <c r="C1" s="47"/>
      <c r="D1" s="47"/>
      <c r="E1" s="47"/>
      <c r="F1" s="47"/>
      <c r="G1" s="47"/>
      <c r="H1" s="47"/>
      <c r="I1" s="47"/>
      <c r="J1" s="47"/>
    </row>
    <row r="2" spans="1:10" s="145" customFormat="1" ht="15.6" customHeight="1" x14ac:dyDescent="0.25">
      <c r="A2" s="583" t="str">
        <f>JANVIER!H10</f>
        <v>SYNDICAT DES MÉTALLOS SL</v>
      </c>
      <c r="B2" s="583"/>
      <c r="C2" s="583"/>
      <c r="D2" s="583"/>
      <c r="E2" s="583"/>
      <c r="F2" s="583" t="str">
        <f>JANVIER!H10</f>
        <v>SYNDICAT DES MÉTALLOS SL</v>
      </c>
      <c r="G2" s="583"/>
      <c r="H2" s="583"/>
      <c r="I2" s="583"/>
      <c r="J2" s="583"/>
    </row>
    <row r="3" spans="1:10" s="145" customFormat="1" ht="15.6" customHeight="1" x14ac:dyDescent="0.25">
      <c r="A3" s="583" t="s">
        <v>292</v>
      </c>
      <c r="B3" s="583"/>
      <c r="C3" s="583"/>
      <c r="D3" s="583"/>
      <c r="E3" s="583"/>
      <c r="F3" s="583"/>
      <c r="G3" s="583"/>
      <c r="H3" s="583"/>
      <c r="I3" s="583"/>
      <c r="J3" s="583"/>
    </row>
    <row r="4" spans="1:10" s="145" customFormat="1" ht="15.6" customHeight="1" x14ac:dyDescent="0.25">
      <c r="B4" s="148"/>
      <c r="C4" s="148"/>
      <c r="D4" s="148"/>
      <c r="E4" s="148"/>
      <c r="F4" s="309" t="s">
        <v>293</v>
      </c>
      <c r="G4" s="149">
        <f>JANVIER!E11</f>
        <v>0</v>
      </c>
      <c r="H4" s="148"/>
      <c r="I4" s="148"/>
      <c r="J4" s="148"/>
    </row>
    <row r="5" spans="1:10" ht="15.6" customHeight="1" x14ac:dyDescent="0.2">
      <c r="A5" s="47" t="s">
        <v>50</v>
      </c>
      <c r="B5" s="47"/>
      <c r="C5" s="47"/>
      <c r="D5" s="47"/>
      <c r="E5" s="47"/>
      <c r="F5" s="47"/>
      <c r="G5" s="487" t="s">
        <v>485</v>
      </c>
      <c r="H5" s="333" t="s">
        <v>212</v>
      </c>
      <c r="I5" s="133"/>
      <c r="J5" s="47"/>
    </row>
    <row r="6" spans="1:10" ht="15.6" customHeight="1" thickBot="1" x14ac:dyDescent="0.25">
      <c r="A6" s="47"/>
      <c r="B6" s="47"/>
      <c r="C6" s="47"/>
      <c r="D6" s="47"/>
      <c r="E6" s="47"/>
      <c r="F6" s="47"/>
      <c r="G6" s="47"/>
      <c r="H6" s="47"/>
      <c r="I6" s="47"/>
      <c r="J6" s="47"/>
    </row>
    <row r="7" spans="1:10" ht="15.6" customHeight="1" x14ac:dyDescent="0.2">
      <c r="A7" s="47" t="s">
        <v>294</v>
      </c>
      <c r="B7" s="47"/>
      <c r="C7" s="47"/>
      <c r="D7" s="47"/>
      <c r="E7" s="47"/>
      <c r="F7" s="47"/>
      <c r="G7" s="47"/>
      <c r="H7" s="47"/>
      <c r="I7" s="47" t="s">
        <v>52</v>
      </c>
      <c r="J7" s="419">
        <f>'RAP MAR'!J39</f>
        <v>0</v>
      </c>
    </row>
    <row r="8" spans="1:10" ht="15.6" customHeight="1" x14ac:dyDescent="0.2">
      <c r="A8" s="128" t="s">
        <v>295</v>
      </c>
      <c r="B8" s="128"/>
      <c r="C8" s="128"/>
      <c r="D8" s="128"/>
      <c r="E8" s="128"/>
      <c r="F8" s="47"/>
      <c r="G8" s="47"/>
      <c r="H8" s="47"/>
      <c r="I8" s="47"/>
      <c r="J8" s="134"/>
    </row>
    <row r="9" spans="1:10" ht="15.6" customHeight="1" x14ac:dyDescent="0.2">
      <c r="A9" s="47" t="s">
        <v>296</v>
      </c>
      <c r="B9" s="47"/>
      <c r="C9" s="47"/>
      <c r="D9" s="47"/>
      <c r="E9" s="47"/>
      <c r="F9" s="47"/>
      <c r="G9" s="47"/>
      <c r="H9" s="47"/>
      <c r="I9" s="413">
        <f>SUM(AVRIL!$B$7)</f>
        <v>0</v>
      </c>
      <c r="J9" s="135"/>
    </row>
    <row r="10" spans="1:10" ht="15.6" customHeight="1" x14ac:dyDescent="0.2">
      <c r="A10" s="47" t="s">
        <v>297</v>
      </c>
      <c r="B10" s="47"/>
      <c r="C10" s="47"/>
      <c r="D10" s="47"/>
      <c r="E10" s="47"/>
      <c r="F10" s="47"/>
      <c r="G10" s="47"/>
      <c r="H10" s="47"/>
      <c r="I10" s="414">
        <f>SUM(AVRIL!$C$7)</f>
        <v>0</v>
      </c>
      <c r="J10" s="135"/>
    </row>
    <row r="11" spans="1:10" ht="15.6" customHeight="1" x14ac:dyDescent="0.2">
      <c r="A11" s="47" t="s">
        <v>298</v>
      </c>
      <c r="B11" s="47"/>
      <c r="C11" s="47"/>
      <c r="D11" s="47"/>
      <c r="E11" s="47"/>
      <c r="F11" s="47"/>
      <c r="G11" s="47"/>
      <c r="H11" s="47"/>
      <c r="I11" s="414">
        <f>SUM(AVRIL!$D$7)</f>
        <v>0</v>
      </c>
      <c r="J11" s="135"/>
    </row>
    <row r="12" spans="1:10" ht="15.6" customHeight="1" x14ac:dyDescent="0.2">
      <c r="A12" s="47" t="s">
        <v>487</v>
      </c>
      <c r="B12" s="47"/>
      <c r="C12" s="47"/>
      <c r="D12" s="47"/>
      <c r="E12" s="47"/>
      <c r="F12" s="47"/>
      <c r="G12" s="47"/>
      <c r="H12" s="47"/>
      <c r="I12" s="414">
        <f>SUM(AVRIL!$E$7)</f>
        <v>0</v>
      </c>
      <c r="J12" s="135"/>
    </row>
    <row r="13" spans="1:10" ht="15.6" customHeight="1" x14ac:dyDescent="0.2">
      <c r="A13" s="47" t="s">
        <v>299</v>
      </c>
      <c r="B13" s="47"/>
      <c r="C13" s="47"/>
      <c r="D13" s="47"/>
      <c r="E13" s="47"/>
      <c r="F13" s="47"/>
      <c r="G13" s="47"/>
      <c r="H13" s="47"/>
      <c r="I13" s="414">
        <f>SUM(AVRIL!$F$7)</f>
        <v>0</v>
      </c>
      <c r="J13" s="135"/>
    </row>
    <row r="14" spans="1:10" ht="15.6" customHeight="1" x14ac:dyDescent="0.2">
      <c r="A14" s="47" t="s">
        <v>300</v>
      </c>
      <c r="B14" s="47"/>
      <c r="C14" s="47"/>
      <c r="D14" s="47"/>
      <c r="E14" s="47"/>
      <c r="F14" s="47"/>
      <c r="G14" s="47"/>
      <c r="H14" s="47"/>
      <c r="I14" s="414">
        <f>SUM(AVRIL!$L$7:$O$7)</f>
        <v>0</v>
      </c>
      <c r="J14" s="135"/>
    </row>
    <row r="15" spans="1:10" ht="15.6" customHeight="1" x14ac:dyDescent="0.2">
      <c r="A15" s="47"/>
      <c r="B15" s="47" t="s">
        <v>53</v>
      </c>
      <c r="C15" s="137" t="s">
        <v>301</v>
      </c>
      <c r="D15" s="47"/>
      <c r="E15" s="47"/>
      <c r="F15" s="47"/>
      <c r="G15" s="47"/>
      <c r="H15" s="47"/>
      <c r="I15" s="414">
        <f>SUM(AVRIL!$Q$7:$R$7)</f>
        <v>0</v>
      </c>
      <c r="J15" s="135"/>
    </row>
    <row r="16" spans="1:10" ht="15.6" customHeight="1" thickBot="1" x14ac:dyDescent="0.25">
      <c r="A16" s="47"/>
      <c r="B16" s="47"/>
      <c r="C16" s="137" t="s">
        <v>302</v>
      </c>
      <c r="D16" s="47"/>
      <c r="E16" s="47"/>
      <c r="F16" s="47"/>
      <c r="G16" s="47"/>
      <c r="H16" s="47"/>
      <c r="I16" s="415">
        <f>SUM(AVRIL!$P$7)</f>
        <v>0</v>
      </c>
      <c r="J16" s="135"/>
    </row>
    <row r="17" spans="1:10" ht="15.6" customHeight="1" thickBot="1" x14ac:dyDescent="0.25">
      <c r="A17" s="47"/>
      <c r="B17" s="128" t="s">
        <v>303</v>
      </c>
      <c r="C17" s="47"/>
      <c r="D17" s="47"/>
      <c r="E17" s="47"/>
      <c r="F17" s="47"/>
      <c r="G17" s="47"/>
      <c r="H17" s="47"/>
      <c r="I17" s="128"/>
      <c r="J17" s="174">
        <f>SUM(I9:I16)</f>
        <v>0</v>
      </c>
    </row>
    <row r="18" spans="1:10" ht="15.6" customHeight="1" thickTop="1" thickBot="1" x14ac:dyDescent="0.25">
      <c r="A18" s="47"/>
      <c r="B18" s="128" t="s">
        <v>304</v>
      </c>
      <c r="C18" s="47"/>
      <c r="D18" s="47"/>
      <c r="E18" s="47"/>
      <c r="F18" s="47"/>
      <c r="G18" s="47"/>
      <c r="H18" s="47"/>
      <c r="I18" s="47"/>
      <c r="J18" s="420">
        <f>SUM(J7:J17)</f>
        <v>0</v>
      </c>
    </row>
    <row r="19" spans="1:10" ht="15.6" customHeight="1" x14ac:dyDescent="0.2">
      <c r="A19" s="47"/>
      <c r="B19" s="47"/>
      <c r="C19" s="47"/>
      <c r="D19" s="47"/>
      <c r="E19" s="47"/>
      <c r="F19" s="47"/>
      <c r="G19" s="47"/>
      <c r="H19" s="47"/>
      <c r="I19" s="47"/>
      <c r="J19" s="136" t="s">
        <v>50</v>
      </c>
    </row>
    <row r="20" spans="1:10" ht="15.6" customHeight="1" x14ac:dyDescent="0.2">
      <c r="A20" s="128" t="s">
        <v>305</v>
      </c>
      <c r="B20" s="47"/>
      <c r="C20" s="47"/>
      <c r="D20" s="47"/>
      <c r="E20" s="47"/>
      <c r="F20" s="47"/>
      <c r="G20" s="47"/>
      <c r="H20" s="47"/>
      <c r="I20" s="47"/>
      <c r="J20" s="135"/>
    </row>
    <row r="21" spans="1:10" ht="15.6" customHeight="1" thickBot="1" x14ac:dyDescent="0.25">
      <c r="A21" s="47" t="s">
        <v>306</v>
      </c>
      <c r="B21" s="47"/>
      <c r="C21" s="47"/>
      <c r="D21" s="47"/>
      <c r="E21" s="47"/>
      <c r="F21" s="47"/>
      <c r="G21" s="47"/>
      <c r="H21" s="47"/>
      <c r="I21" s="47"/>
      <c r="J21" s="135"/>
    </row>
    <row r="22" spans="1:10" ht="15.6" customHeight="1" x14ac:dyDescent="0.2">
      <c r="A22" s="47" t="s">
        <v>307</v>
      </c>
      <c r="B22" s="47"/>
      <c r="C22" s="47"/>
      <c r="D22" s="47"/>
      <c r="E22" s="47"/>
      <c r="F22" s="47"/>
      <c r="G22" s="47"/>
      <c r="H22" s="419">
        <f>SUM(AVRIL!$U$7)</f>
        <v>0</v>
      </c>
      <c r="I22" s="47"/>
      <c r="J22" s="135"/>
    </row>
    <row r="23" spans="1:10" ht="15.6" customHeight="1" x14ac:dyDescent="0.2">
      <c r="A23" s="47" t="s">
        <v>308</v>
      </c>
      <c r="B23" s="47"/>
      <c r="C23" s="47"/>
      <c r="D23" s="47"/>
      <c r="E23" s="47"/>
      <c r="F23" s="47"/>
      <c r="G23" s="47"/>
      <c r="H23" s="416">
        <f>SUM(AVRIL!$V$7)</f>
        <v>0</v>
      </c>
      <c r="I23" s="47"/>
      <c r="J23" s="135"/>
    </row>
    <row r="24" spans="1:10" ht="15.6" customHeight="1" thickBot="1" x14ac:dyDescent="0.25">
      <c r="A24" s="47" t="s">
        <v>309</v>
      </c>
      <c r="B24" s="47"/>
      <c r="C24" s="47"/>
      <c r="D24" s="47"/>
      <c r="E24" s="47"/>
      <c r="F24" s="47"/>
      <c r="G24" s="47"/>
      <c r="H24" s="416">
        <f>SUM(AVRIL!$W$7:'AVRIL'!$X$7)</f>
        <v>0</v>
      </c>
      <c r="I24" s="47"/>
      <c r="J24" s="135"/>
    </row>
    <row r="25" spans="1:10" ht="15.6" customHeight="1" thickBot="1" x14ac:dyDescent="0.25">
      <c r="A25" s="47" t="s">
        <v>310</v>
      </c>
      <c r="B25" s="47"/>
      <c r="C25" s="47"/>
      <c r="D25" s="47"/>
      <c r="E25" s="47"/>
      <c r="F25" s="47"/>
      <c r="G25" s="47"/>
      <c r="H25" s="415">
        <f>SUM(AVRIL!$Y$7)</f>
        <v>0</v>
      </c>
      <c r="I25" s="417">
        <f>SUM(H22:H25)</f>
        <v>0</v>
      </c>
      <c r="J25" s="135"/>
    </row>
    <row r="26" spans="1:10" ht="15.6" customHeight="1" x14ac:dyDescent="0.2">
      <c r="A26" s="47" t="s">
        <v>311</v>
      </c>
      <c r="B26" s="47"/>
      <c r="C26" s="47"/>
      <c r="D26" s="47"/>
      <c r="E26" s="47"/>
      <c r="F26" s="47"/>
      <c r="G26" s="47"/>
      <c r="H26" s="143"/>
      <c r="I26" s="414">
        <f>SUM(AVRIL!$Z$7)</f>
        <v>0</v>
      </c>
      <c r="J26" s="135"/>
    </row>
    <row r="27" spans="1:10" ht="15.6" customHeight="1" x14ac:dyDescent="0.2">
      <c r="A27" s="47" t="s">
        <v>312</v>
      </c>
      <c r="B27" s="47"/>
      <c r="C27" s="47"/>
      <c r="D27" s="47"/>
      <c r="E27" s="47"/>
      <c r="F27" s="47"/>
      <c r="G27" s="47"/>
      <c r="H27" s="47"/>
      <c r="I27" s="414">
        <f>SUM(AVRIL!$AA$7)</f>
        <v>0</v>
      </c>
      <c r="J27" s="135"/>
    </row>
    <row r="28" spans="1:10" ht="15.6" customHeight="1" x14ac:dyDescent="0.2">
      <c r="A28" s="47" t="s">
        <v>313</v>
      </c>
      <c r="B28" s="47"/>
      <c r="C28" s="47"/>
      <c r="D28" s="47"/>
      <c r="E28" s="47"/>
      <c r="F28" s="47"/>
      <c r="G28" s="47"/>
      <c r="H28" s="47"/>
      <c r="I28" s="414">
        <f>SUM(AVRIL!$AB$7)</f>
        <v>0</v>
      </c>
      <c r="J28" s="135"/>
    </row>
    <row r="29" spans="1:10" ht="15.6" customHeight="1" x14ac:dyDescent="0.2">
      <c r="A29" s="47" t="s">
        <v>314</v>
      </c>
      <c r="B29" s="47"/>
      <c r="C29" s="47"/>
      <c r="D29" s="47"/>
      <c r="E29" s="47"/>
      <c r="F29" s="47"/>
      <c r="G29" s="47"/>
      <c r="H29" s="47"/>
      <c r="I29" s="414">
        <f>SUM(AVRIL!$AC$7)</f>
        <v>0</v>
      </c>
      <c r="J29" s="135"/>
    </row>
    <row r="30" spans="1:10" ht="15.6" customHeight="1" x14ac:dyDescent="0.2">
      <c r="A30" s="47" t="s">
        <v>315</v>
      </c>
      <c r="B30" s="47"/>
      <c r="C30" s="47"/>
      <c r="D30" s="47"/>
      <c r="E30" s="47"/>
      <c r="F30" s="47"/>
      <c r="G30" s="47"/>
      <c r="H30" s="47"/>
      <c r="I30" s="414">
        <f>SUM(AVRIL!$AD$7)</f>
        <v>0</v>
      </c>
      <c r="J30" s="135"/>
    </row>
    <row r="31" spans="1:10" ht="15.6" customHeight="1" x14ac:dyDescent="0.2">
      <c r="A31" s="47" t="s">
        <v>316</v>
      </c>
      <c r="B31" s="47"/>
      <c r="C31" s="47"/>
      <c r="D31" s="47"/>
      <c r="E31" s="47"/>
      <c r="F31" s="47"/>
      <c r="G31" s="47"/>
      <c r="H31" s="47"/>
      <c r="I31" s="414">
        <f>SUM(AVRIL!$AE$7)</f>
        <v>0</v>
      </c>
      <c r="J31" s="135"/>
    </row>
    <row r="32" spans="1:10" ht="15.6" customHeight="1" x14ac:dyDescent="0.2">
      <c r="A32" s="47" t="s">
        <v>317</v>
      </c>
      <c r="B32" s="47"/>
      <c r="C32" s="47"/>
      <c r="D32" s="47"/>
      <c r="E32" s="47"/>
      <c r="F32" s="47"/>
      <c r="G32" s="47"/>
      <c r="H32" s="47"/>
      <c r="I32" s="414">
        <f>SUM(AVRIL!$AF$7)</f>
        <v>0</v>
      </c>
      <c r="J32" s="135"/>
    </row>
    <row r="33" spans="1:10" ht="15.6" customHeight="1" x14ac:dyDescent="0.2">
      <c r="A33" s="47" t="s">
        <v>318</v>
      </c>
      <c r="B33" s="47"/>
      <c r="C33" s="47"/>
      <c r="D33" s="47"/>
      <c r="E33" s="47"/>
      <c r="F33" s="47"/>
      <c r="G33" s="47"/>
      <c r="H33" s="47"/>
      <c r="I33" s="414">
        <f>SUM(AVRIL!$AG$7)</f>
        <v>0</v>
      </c>
      <c r="J33" s="135"/>
    </row>
    <row r="34" spans="1:10" ht="15.6" customHeight="1" x14ac:dyDescent="0.2">
      <c r="A34" s="47" t="s">
        <v>319</v>
      </c>
      <c r="B34" s="47"/>
      <c r="C34" s="47"/>
      <c r="D34" s="47"/>
      <c r="E34" s="47"/>
      <c r="F34" s="47"/>
      <c r="G34" s="47"/>
      <c r="H34" s="47"/>
      <c r="I34" s="414">
        <f>SUM(AVRIL!$AH$7)</f>
        <v>0</v>
      </c>
      <c r="J34" s="135"/>
    </row>
    <row r="35" spans="1:10" ht="15.6" customHeight="1" x14ac:dyDescent="0.2">
      <c r="A35" s="47" t="s">
        <v>319</v>
      </c>
      <c r="B35" s="47"/>
      <c r="C35" s="47"/>
      <c r="D35" s="47"/>
      <c r="E35" s="47"/>
      <c r="F35" s="47"/>
      <c r="G35" s="47"/>
      <c r="H35" s="47"/>
      <c r="I35" s="418">
        <v>0</v>
      </c>
      <c r="J35" s="135"/>
    </row>
    <row r="36" spans="1:10" ht="15.6" customHeight="1" x14ac:dyDescent="0.2">
      <c r="A36" s="47" t="s">
        <v>320</v>
      </c>
      <c r="B36" s="47"/>
      <c r="C36" s="47"/>
      <c r="D36" s="47"/>
      <c r="E36" s="47"/>
      <c r="F36" s="47"/>
      <c r="G36" s="47"/>
      <c r="H36" s="47"/>
      <c r="I36" s="414">
        <f>SUM(AVRIL!$AJ$7)</f>
        <v>0</v>
      </c>
      <c r="J36" s="135"/>
    </row>
    <row r="37" spans="1:10" ht="15.6" customHeight="1" thickBot="1" x14ac:dyDescent="0.25">
      <c r="A37" s="47" t="s">
        <v>321</v>
      </c>
      <c r="B37" s="47"/>
      <c r="C37" s="47"/>
      <c r="D37" s="47"/>
      <c r="E37" s="47"/>
      <c r="F37" s="47"/>
      <c r="G37" s="47"/>
      <c r="H37" s="47"/>
      <c r="I37" s="415">
        <f>SUM(AVRIL!$AK$7)</f>
        <v>0</v>
      </c>
      <c r="J37" s="135"/>
    </row>
    <row r="38" spans="1:10" ht="15.6" customHeight="1" thickBot="1" x14ac:dyDescent="0.25">
      <c r="A38" s="47" t="s">
        <v>322</v>
      </c>
      <c r="B38" s="47"/>
      <c r="C38" s="47"/>
      <c r="D38" s="47"/>
      <c r="E38" s="47"/>
      <c r="F38" s="47"/>
      <c r="G38" s="47"/>
      <c r="H38" s="47"/>
      <c r="I38" s="124"/>
      <c r="J38" s="421">
        <f>SUM(I25:I37)</f>
        <v>0</v>
      </c>
    </row>
    <row r="39" spans="1:10" ht="15.6" customHeight="1" thickTop="1" thickBot="1" x14ac:dyDescent="0.25">
      <c r="A39" s="128" t="s">
        <v>323</v>
      </c>
      <c r="B39" s="47"/>
      <c r="C39" s="47"/>
      <c r="D39" s="47"/>
      <c r="E39" s="47"/>
      <c r="F39" s="47"/>
      <c r="G39" s="47"/>
      <c r="H39" s="47"/>
      <c r="I39" s="47"/>
      <c r="J39" s="422">
        <f>SUM(J18-J38)</f>
        <v>0</v>
      </c>
    </row>
    <row r="40" spans="1:10" ht="15.6" customHeight="1" x14ac:dyDescent="0.2">
      <c r="A40" s="47"/>
      <c r="B40" s="47"/>
      <c r="C40" s="47"/>
      <c r="D40" s="47"/>
      <c r="E40" s="47"/>
      <c r="F40" s="47"/>
      <c r="G40" s="47"/>
      <c r="H40" s="47"/>
      <c r="I40" s="47"/>
      <c r="J40" s="47"/>
    </row>
    <row r="41" spans="1:10" ht="15.6" customHeight="1" x14ac:dyDescent="0.2">
      <c r="A41" s="47" t="s">
        <v>324</v>
      </c>
      <c r="B41" s="47"/>
      <c r="C41" s="47"/>
      <c r="D41" s="47"/>
      <c r="E41" s="47"/>
      <c r="F41" s="47"/>
      <c r="G41" s="47"/>
      <c r="H41" s="47"/>
      <c r="I41" s="47"/>
      <c r="J41" s="47"/>
    </row>
    <row r="42" spans="1:10" ht="15.6" customHeight="1" x14ac:dyDescent="0.2">
      <c r="A42" s="47" t="s">
        <v>325</v>
      </c>
      <c r="B42" s="47"/>
      <c r="C42" s="47"/>
      <c r="D42" s="47"/>
      <c r="E42" s="47"/>
      <c r="F42" s="47"/>
      <c r="G42" s="47"/>
      <c r="H42" s="47"/>
      <c r="I42" s="47"/>
      <c r="J42" s="47"/>
    </row>
    <row r="43" spans="1:10" ht="15.6" customHeight="1" x14ac:dyDescent="0.2">
      <c r="A43" s="47" t="s">
        <v>326</v>
      </c>
      <c r="B43" s="47"/>
      <c r="C43" s="47"/>
      <c r="D43" s="47"/>
      <c r="E43" s="47"/>
      <c r="F43" s="47"/>
      <c r="G43" s="47"/>
      <c r="H43" s="47"/>
      <c r="I43" s="585"/>
      <c r="J43" s="586"/>
    </row>
    <row r="44" spans="1:10" ht="15.6" customHeight="1" x14ac:dyDescent="0.2">
      <c r="A44" s="47"/>
      <c r="B44" s="47"/>
      <c r="C44" s="47"/>
      <c r="D44" s="47"/>
      <c r="E44" s="47"/>
      <c r="F44" s="47"/>
      <c r="G44" s="47"/>
      <c r="H44" s="47"/>
      <c r="I44" s="47"/>
      <c r="J44" s="47"/>
    </row>
    <row r="45" spans="1:10" ht="15.6" customHeight="1" x14ac:dyDescent="0.2">
      <c r="A45" s="130"/>
      <c r="B45" s="130"/>
      <c r="C45" s="130" t="s">
        <v>50</v>
      </c>
      <c r="D45" s="130"/>
      <c r="E45" s="47"/>
      <c r="F45" s="47"/>
      <c r="G45" s="47"/>
      <c r="H45" s="130"/>
      <c r="I45" s="130"/>
      <c r="J45" s="130"/>
    </row>
    <row r="46" spans="1:10" ht="15.6" customHeight="1" x14ac:dyDescent="0.2">
      <c r="A46" s="47"/>
      <c r="B46" s="47"/>
      <c r="C46" s="47"/>
      <c r="D46" s="131" t="s">
        <v>327</v>
      </c>
      <c r="E46" s="47"/>
      <c r="F46" s="47"/>
      <c r="G46" s="47"/>
      <c r="H46" s="124"/>
      <c r="I46" s="124"/>
      <c r="J46" s="138" t="s">
        <v>328</v>
      </c>
    </row>
    <row r="47" spans="1:10" ht="15.6" customHeight="1" x14ac:dyDescent="0.2">
      <c r="A47" s="47"/>
      <c r="B47" s="47"/>
      <c r="C47" s="47"/>
      <c r="D47" s="47"/>
      <c r="E47" s="47"/>
      <c r="F47" s="47"/>
      <c r="G47" s="47"/>
      <c r="H47" s="47" t="s">
        <v>50</v>
      </c>
      <c r="I47" s="47"/>
      <c r="J47" s="47"/>
    </row>
    <row r="48" spans="1:10" ht="15.6" customHeight="1" x14ac:dyDescent="0.2">
      <c r="A48" s="587" t="s">
        <v>380</v>
      </c>
      <c r="B48" s="587"/>
      <c r="C48" s="587"/>
      <c r="D48" s="587"/>
      <c r="E48" s="587"/>
      <c r="F48" s="587"/>
      <c r="G48" s="587"/>
      <c r="H48" s="587"/>
      <c r="I48" s="587"/>
      <c r="J48" s="587"/>
    </row>
    <row r="49" spans="1:10" ht="15.6" customHeight="1" x14ac:dyDescent="0.2">
      <c r="A49" s="132" t="s">
        <v>329</v>
      </c>
      <c r="B49" s="132"/>
      <c r="C49" s="132"/>
      <c r="D49" s="132"/>
      <c r="E49" s="132"/>
      <c r="F49" s="132"/>
      <c r="G49" s="132"/>
      <c r="H49" s="132"/>
      <c r="I49" s="132"/>
      <c r="J49" s="47"/>
    </row>
    <row r="50" spans="1:10" ht="15.6" customHeight="1" x14ac:dyDescent="0.2">
      <c r="A50" s="132" t="s">
        <v>330</v>
      </c>
      <c r="B50" s="132"/>
      <c r="C50" s="132"/>
      <c r="D50" s="132"/>
      <c r="E50" s="132"/>
      <c r="F50" s="132"/>
      <c r="G50" s="132"/>
      <c r="H50" s="132"/>
      <c r="I50" s="132"/>
      <c r="J50" s="47"/>
    </row>
  </sheetData>
  <sheetProtection algorithmName="SHA-512" hashValue="3Ra85T5lN/nXI6atPqM6Qi1gDikM5QVpWiaEfWoG4Kz6HjZWwEaDRHMvgTwFGD3wehLNe6w1k/o+r8QjO+dBvw==" saltValue="wEAJ94qRDtrIwnmPMhGxrw=="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20</vt:i4>
      </vt:variant>
    </vt:vector>
  </HeadingPairs>
  <TitlesOfParts>
    <vt:vector size="50" baseType="lpstr">
      <vt:lpstr>Directives</vt:lpstr>
      <vt:lpstr>JANVIER</vt:lpstr>
      <vt:lpstr>RAP JAN</vt:lpstr>
      <vt:lpstr>FÉVRIER</vt:lpstr>
      <vt:lpstr>RAP FÉV</vt:lpstr>
      <vt:lpstr>MARS</vt:lpstr>
      <vt:lpstr>RAP MAR</vt:lpstr>
      <vt:lpstr>AVRIL</vt:lpstr>
      <vt:lpstr>RAP AVR</vt:lpstr>
      <vt:lpstr>MAI</vt:lpstr>
      <vt:lpstr>RAP MAI</vt:lpstr>
      <vt:lpstr>JUIN</vt:lpstr>
      <vt:lpstr>RAP JUIN</vt:lpstr>
      <vt:lpstr>JUILLET</vt:lpstr>
      <vt:lpstr>RAP JUIL</vt:lpstr>
      <vt:lpstr>AOUT</vt:lpstr>
      <vt:lpstr>RAP AOUT</vt:lpstr>
      <vt:lpstr>SEPTEMBRE</vt:lpstr>
      <vt:lpstr>RAP SEP</vt:lpstr>
      <vt:lpstr>OCTOBRE</vt:lpstr>
      <vt:lpstr>RAP OCT</vt:lpstr>
      <vt:lpstr>NOVEMBRE</vt:lpstr>
      <vt:lpstr>RAP NOV</vt:lpstr>
      <vt:lpstr>DÉCEMBRE</vt:lpstr>
      <vt:lpstr>RAP DÉC</vt:lpstr>
      <vt:lpstr>1er Trim</vt:lpstr>
      <vt:lpstr>2ème Trim</vt:lpstr>
      <vt:lpstr>3ème Trim</vt:lpstr>
      <vt:lpstr>4ème Trim</vt:lpstr>
      <vt:lpstr>Rapport Annuel 251ARCF</vt:lpstr>
      <vt:lpstr>'1er Trim'!Print_Area</vt:lpstr>
      <vt:lpstr>'2ème Trim'!Print_Area</vt:lpstr>
      <vt:lpstr>'3ème Trim'!Print_Area</vt:lpstr>
      <vt:lpstr>'4ème Trim'!Print_Area</vt:lpstr>
      <vt:lpstr>AOUT!Print_Area</vt:lpstr>
      <vt:lpstr>AVRIL!Print_Area</vt:lpstr>
      <vt:lpstr>DÉCEMBRE!Print_Area</vt:lpstr>
      <vt:lpstr>Directives!Print_Area</vt:lpstr>
      <vt:lpstr>FÉVRIER!Print_Area</vt:lpstr>
      <vt:lpstr>JANVIER!Print_Area</vt:lpstr>
      <vt:lpstr>JUILLET!Print_Area</vt:lpstr>
      <vt:lpstr>JUIN!Print_Area</vt:lpstr>
      <vt:lpstr>MAI!Print_Area</vt:lpstr>
      <vt:lpstr>MARS!Print_Area</vt:lpstr>
      <vt:lpstr>NOVEMBRE!Print_Area</vt:lpstr>
      <vt:lpstr>OCTOBRE!Print_Area</vt:lpstr>
      <vt:lpstr>'Rapport Annuel 251ARCF'!Print_Area</vt:lpstr>
      <vt:lpstr>SEPTEMBRE!Print_Area</vt:lpstr>
      <vt:lpstr>Directives!Print_Titles</vt:lpstr>
      <vt:lpstr>'Rapport Annuel 251ARCF'!Print_Titles</vt:lpstr>
    </vt:vector>
  </TitlesOfParts>
  <Company>Preferred 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BBailey</dc:creator>
  <cp:lastModifiedBy>Betty Bailey</cp:lastModifiedBy>
  <cp:lastPrinted>2020-06-15T17:32:33Z</cp:lastPrinted>
  <dcterms:created xsi:type="dcterms:W3CDTF">2000-04-04T04:28:46Z</dcterms:created>
  <dcterms:modified xsi:type="dcterms:W3CDTF">2020-06-16T20:40:04Z</dcterms:modified>
</cp:coreProperties>
</file>